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5" windowWidth="18915" windowHeight="11820"/>
  </bookViews>
  <sheets>
    <sheet name="NOTAS" sheetId="1" r:id="rId1"/>
  </sheets>
  <externalReferences>
    <externalReference r:id="rId2"/>
  </externalReferences>
  <definedNames>
    <definedName name="_xlnm.Print_Area" localSheetId="0">NOTAS!$A$2:$E$475</definedName>
    <definedName name="_xlnm.Print_Titles" localSheetId="0">NOTAS!$2:$3</definedName>
  </definedNames>
  <calcPr calcId="145621"/>
</workbook>
</file>

<file path=xl/calcChain.xml><?xml version="1.0" encoding="utf-8"?>
<calcChain xmlns="http://schemas.openxmlformats.org/spreadsheetml/2006/main">
  <c r="D465" i="1" l="1"/>
  <c r="C465" i="1"/>
  <c r="B465" i="1"/>
  <c r="D446" i="1"/>
  <c r="C433" i="1"/>
  <c r="D416" i="1"/>
  <c r="D409" i="1"/>
  <c r="D422" i="1" s="1"/>
  <c r="C428" i="1"/>
  <c r="D384" i="1"/>
  <c r="C386" i="1"/>
  <c r="B386" i="1"/>
  <c r="C375" i="1"/>
  <c r="C377" i="1" s="1"/>
  <c r="D375" i="1"/>
  <c r="D377" i="1" s="1"/>
  <c r="B375" i="1"/>
  <c r="B377" i="1" s="1"/>
  <c r="E344" i="1"/>
  <c r="D342" i="1"/>
  <c r="D341" i="1"/>
  <c r="D340" i="1"/>
  <c r="D339" i="1"/>
  <c r="D338" i="1"/>
  <c r="D337" i="1"/>
  <c r="D336" i="1"/>
  <c r="C344" i="1"/>
  <c r="B334" i="1"/>
  <c r="C233" i="1"/>
  <c r="C329" i="1"/>
  <c r="B233" i="1"/>
  <c r="B329" i="1" s="1"/>
  <c r="B224" i="1"/>
  <c r="B228" i="1" s="1"/>
  <c r="B214" i="1"/>
  <c r="B211" i="1"/>
  <c r="B208" i="1"/>
  <c r="B202" i="1"/>
  <c r="B196" i="1"/>
  <c r="B190" i="1"/>
  <c r="B184" i="1"/>
  <c r="D177" i="1"/>
  <c r="C177" i="1"/>
  <c r="D172" i="1"/>
  <c r="D169" i="1"/>
  <c r="D168" i="1"/>
  <c r="D167" i="1"/>
  <c r="D166" i="1"/>
  <c r="D159" i="1"/>
  <c r="C152" i="1"/>
  <c r="D158" i="1"/>
  <c r="D154" i="1"/>
  <c r="D152" i="1"/>
  <c r="B152" i="1"/>
  <c r="B177" i="1" s="1"/>
  <c r="B147" i="1"/>
  <c r="B143" i="1"/>
  <c r="B140" i="1"/>
  <c r="D134" i="1"/>
  <c r="C134" i="1"/>
  <c r="B134" i="1"/>
  <c r="D121" i="1"/>
  <c r="D120" i="1"/>
  <c r="D119" i="1"/>
  <c r="D118" i="1"/>
  <c r="D117" i="1"/>
  <c r="D116" i="1"/>
  <c r="D115" i="1"/>
  <c r="D114" i="1"/>
  <c r="D113" i="1"/>
  <c r="D112" i="1"/>
  <c r="D111" i="1"/>
  <c r="D110" i="1"/>
  <c r="D109" i="1"/>
  <c r="D108" i="1"/>
  <c r="D107" i="1"/>
  <c r="D106" i="1"/>
  <c r="D105" i="1"/>
  <c r="D104" i="1"/>
  <c r="B103" i="1"/>
  <c r="D101" i="1"/>
  <c r="D100" i="1"/>
  <c r="D99" i="1"/>
  <c r="D98" i="1"/>
  <c r="D97" i="1"/>
  <c r="D96" i="1"/>
  <c r="D95" i="1"/>
  <c r="D94" i="1"/>
  <c r="D93" i="1"/>
  <c r="D92" i="1"/>
  <c r="D91" i="1"/>
  <c r="D90" i="1"/>
  <c r="D89" i="1"/>
  <c r="D88" i="1"/>
  <c r="D87" i="1"/>
  <c r="D86" i="1"/>
  <c r="D85" i="1"/>
  <c r="D84" i="1"/>
  <c r="D83" i="1"/>
  <c r="D82" i="1"/>
  <c r="D81" i="1"/>
  <c r="D80" i="1"/>
  <c r="D79" i="1"/>
  <c r="B77" i="1"/>
  <c r="D75" i="1"/>
  <c r="D74" i="1"/>
  <c r="C72" i="1"/>
  <c r="B66" i="1"/>
  <c r="B60" i="1"/>
  <c r="C51" i="1"/>
  <c r="B51" i="1"/>
  <c r="D42" i="1"/>
  <c r="C42" i="1"/>
  <c r="B42" i="1"/>
  <c r="C34" i="1"/>
  <c r="D34" i="1"/>
  <c r="B34" i="1"/>
  <c r="D23" i="1"/>
  <c r="B23" i="1"/>
  <c r="D427" i="1" l="1"/>
  <c r="D455" i="1" s="1"/>
  <c r="B220" i="1"/>
  <c r="B72" i="1"/>
  <c r="B123" i="1" s="1"/>
  <c r="D73" i="1"/>
  <c r="D72" i="1" s="1"/>
  <c r="B400" i="1"/>
  <c r="C77" i="1"/>
  <c r="D78" i="1"/>
  <c r="C334" i="1"/>
  <c r="D335" i="1"/>
  <c r="B344" i="1"/>
  <c r="C103" i="1"/>
  <c r="D383" i="1"/>
  <c r="D386" i="1" s="1"/>
  <c r="C123" i="1" l="1"/>
  <c r="D103" i="1"/>
  <c r="D77" i="1" s="1"/>
  <c r="D334" i="1"/>
  <c r="D344" i="1"/>
  <c r="D123" i="1" l="1"/>
</calcChain>
</file>

<file path=xl/sharedStrings.xml><?xml version="1.0" encoding="utf-8"?>
<sst xmlns="http://schemas.openxmlformats.org/spreadsheetml/2006/main" count="408" uniqueCount="357">
  <si>
    <t xml:space="preserve">NOTAS A LOS ESTADOS FINANCIEROS </t>
  </si>
  <si>
    <t>Ente Público:</t>
  </si>
  <si>
    <t>UNIDAD DE TELEVISION DE GUANAJUATO</t>
  </si>
  <si>
    <t>NOTAS DE DESGLOSE</t>
  </si>
  <si>
    <t>I) NOTAS AL ESTADO DE SITUACIÓN FINANCIERA</t>
  </si>
  <si>
    <t>ACTIVO</t>
  </si>
  <si>
    <t>ESF-01 FONDOS C/INVERSIONES FINANCIERAS</t>
  </si>
  <si>
    <t>MONTO</t>
  </si>
  <si>
    <t>TIPO</t>
  </si>
  <si>
    <t>MONTO PARCIAL</t>
  </si>
  <si>
    <t>1114  Inversiones a 3 meses</t>
  </si>
  <si>
    <t>1121  Inversiones mayores a 3 meses hasta 12.</t>
  </si>
  <si>
    <t>1121103001  BANORTE 0501344663</t>
  </si>
  <si>
    <t>1121107001  SANTANDER BME65500685828</t>
  </si>
  <si>
    <t>1211  Inversiones a LP</t>
  </si>
  <si>
    <t>* DERECHOSA RECIBIR EFECTIVO Y EQUIVALENTES Y BIENES O SERVICIOS A RECIBIR</t>
  </si>
  <si>
    <t>ESF-02 INGRESOS P/RECUPERAR</t>
  </si>
  <si>
    <t>2015</t>
  </si>
  <si>
    <t>2014</t>
  </si>
  <si>
    <t>1122  Cuentas por Cobrar a CP</t>
  </si>
  <si>
    <t>1122102001  CUENTAS POR COBRAR POR VENTA DE B. Y P. SER.</t>
  </si>
  <si>
    <t>1124  Ingresos por Recuperar CP</t>
  </si>
  <si>
    <t>ESF-03 DEUDORES P/RECUPERAR</t>
  </si>
  <si>
    <t>90 DIAS</t>
  </si>
  <si>
    <t>180 DIAS</t>
  </si>
  <si>
    <t>1123  Dedudores Pendientes por Recuperar</t>
  </si>
  <si>
    <t xml:space="preserve">1125  Deudores por Anticipos </t>
  </si>
  <si>
    <t>* BIENES DISPONIBLES PARA SU TRANSFORMACIÓN O CONSUMO.</t>
  </si>
  <si>
    <t>ESF-05 INVENTARIO Y ALMACENES</t>
  </si>
  <si>
    <t>METODO</t>
  </si>
  <si>
    <t>1140 Invetarios</t>
  </si>
  <si>
    <t>1150 Almacenes</t>
  </si>
  <si>
    <t xml:space="preserve">* INVERSIONES FINANCIERAS. </t>
  </si>
  <si>
    <t>ESF-06 FIDEICOMISOS, MANDATOS Y CONTRATOS ANALOGOS</t>
  </si>
  <si>
    <t>CARACTERISTICAS</t>
  </si>
  <si>
    <t>OBJETO</t>
  </si>
  <si>
    <t>1213 FIDEICOMISOS, MANDATOS Y CONTRATOS ANÁLOGOS</t>
  </si>
  <si>
    <t>ESF-07 PARTICIPACIONES Y APORT.  CAPITAL</t>
  </si>
  <si>
    <t>EMPRESA/OPDES</t>
  </si>
  <si>
    <t>1214 PARTICIPACIONES Y APORTACIONES DE CAPITAL</t>
  </si>
  <si>
    <t>* BIENES MUEBLES, INMUEBLES E INTAGIBLES</t>
  </si>
  <si>
    <t>ESF-08 BIENES MUEBLES E INMUEBLES</t>
  </si>
  <si>
    <t>SALDO INICIAL</t>
  </si>
  <si>
    <t>SALDO FINAL</t>
  </si>
  <si>
    <t>FLUJO</t>
  </si>
  <si>
    <t>1230 BIENES INMUEBLES, INFRAESTRUCTURA Y CONTRUCCIONES EN PROCESO</t>
  </si>
  <si>
    <t>1231581001  TERRENOS A VALOR HISTORICO</t>
  </si>
  <si>
    <t>1233583001  EDIFICIOS A VALOR HISTORICO</t>
  </si>
  <si>
    <t>1236962901  TRABAJOS DE ACABADOS EN EDIFICACIONES Y OTROS TRAB</t>
  </si>
  <si>
    <t>1240 BIENES MUEBLES</t>
  </si>
  <si>
    <t>1241151100  MUEBLES DE OFICINA Y ESTANTERÍA 2011</t>
  </si>
  <si>
    <t>1241151101  MUEBLES DE OFICINA Y ESTANTERÍA 2010</t>
  </si>
  <si>
    <t>1241251200  MUEBLES, EXCEPTO DE OFICINA Y ESTANTERÍA 2011</t>
  </si>
  <si>
    <t>1241351500  EQ. DE CÓMP. Y DE TECNOLOGÍAS DE LA INFORMACI 2011</t>
  </si>
  <si>
    <t>1241351501  EQ. DE CÓMP. Y DE TECNOLOGÍAS DE LA INFORMACI 2010</t>
  </si>
  <si>
    <t>1241951900  OTROS MOBILIARIOS Y EQUIPOS DE ADMINISTRACIÓN 2011</t>
  </si>
  <si>
    <t>1241951901  OTROS MOBILIARIOS Y EQUIPOS DE ADMINISTRACIÓN 2010</t>
  </si>
  <si>
    <t>1242152100  EQUIPO Y APARATOS AUDIOVISUALES 2011</t>
  </si>
  <si>
    <t>1242352300  CÁMARAS FOTOGRÁFICAS Y DE VIDEO 2011</t>
  </si>
  <si>
    <t>1242952901  OTRO MOB. Y EQUIPO EDUCACIONAL Y RECREATIVO 2010</t>
  </si>
  <si>
    <t>1244154100  AUTOMÓVILES Y CAMIONES 2011</t>
  </si>
  <si>
    <t>1244154101  AUTOMÓVILES Y CAMIONES 2010</t>
  </si>
  <si>
    <t>1244954901  OTROS EQUIPOS DE TRANSPORTES 2010</t>
  </si>
  <si>
    <t>1245055101  EQUIPO DE DEFENSA Y SEGURIDAD 2010</t>
  </si>
  <si>
    <t>1246456400  SISTEMAS DE AIRE ACONDICIONADO, CALEFACC</t>
  </si>
  <si>
    <t>1246556500  EQUIPO DE COMUNICACIÓN Y TELECOMUNICACIÓN 2011</t>
  </si>
  <si>
    <t>1246556501  EQUIPO DE COMUNICACIÓN Y TELECOMUNICACIÓN 2010</t>
  </si>
  <si>
    <t>1246656600  EQ. DE GENER. ELÉCTRICA, APARATOS Y ACCES 2011</t>
  </si>
  <si>
    <t>1246656601  EQ. DE GENER. ELÉCTRICA, APARATOS Y ACCES 2010</t>
  </si>
  <si>
    <t>1246756700  HERRAMIENTAS Y MÁQUINAS-HERRAMIENTA 2011</t>
  </si>
  <si>
    <t>1246756701  HERRAMIENTAS Y MÁQUINAS-HERRAMIENTA 2010</t>
  </si>
  <si>
    <t>1246956900  OTROS EQUIPOS 2011</t>
  </si>
  <si>
    <t>1246956901  OTROS EQUIPOS 2010</t>
  </si>
  <si>
    <t>1247151301  BIENES ARTÍSTICOS, CULTURALES Y CIENTÍFICOS 2010</t>
  </si>
  <si>
    <t>1260 DEPRECIACIÓN, DETERIORO Y AMORTIZACIÓN ACUMULADA DE BIENES</t>
  </si>
  <si>
    <t>1263000001  DEPRECIACIÓN DE BIENES MUEBLES HISTÓRICO</t>
  </si>
  <si>
    <t>1263151101  MUEBLES DE OFICINA Y ESTANTERÍA 2010</t>
  </si>
  <si>
    <t>1263151201  "MUEBLES, EXCEPTO DE OFICINA Y ESTANTERÍA 2010"</t>
  </si>
  <si>
    <t>1263151301  "BIENES ARTÍSTICOS, CULTURALES Y CIENTÍFICOS 2010"</t>
  </si>
  <si>
    <t>1263151501  EPO. DE COMPUTO Y DE TECNOLOGIAS DE LA INFORMACION</t>
  </si>
  <si>
    <t>1263151901  OTROS MOBILIARIOS Y EQUIPOS DE ADMINISTRACIÓN 2010</t>
  </si>
  <si>
    <t>1263252101  EQUIPOS Y APARATOS AUDIOVISUALES 2010</t>
  </si>
  <si>
    <t>1263252301  CAMARAS FOTOGRAFICAS Y DE VIDEO 2010</t>
  </si>
  <si>
    <t>1263252901  OTRO MOBILIARIO Y EPO. EDUCACIONAL Y RECREATIVO 20</t>
  </si>
  <si>
    <t>1263454101  AUTOMÓVILES Y CAMIONES 2010</t>
  </si>
  <si>
    <t>1263454901  OTROS EQUIPOS DE TRANSPORTE 2010</t>
  </si>
  <si>
    <t>1263555101  EQUIPO DE DEFENSA Y SEGURIDAD 2010</t>
  </si>
  <si>
    <t>1263656401  "SISTEMAS DE AIRE ACONDICIONADO, CALEFACCION Y DE</t>
  </si>
  <si>
    <t>1263656501  EQUIPO DE COMUNICACIÓN Y TELECOMUNICACIÓN 2010</t>
  </si>
  <si>
    <t>1263656601  "EQUIPOS DE GENERACIÓN ELÉCTRICA, APARATOS Y ACCES</t>
  </si>
  <si>
    <t>1263656701  HERRAMIENTAS Y MÁQUINAS-HERRAMIENTA 2010</t>
  </si>
  <si>
    <t>1263656901  OTROS EQUIPOS 2010</t>
  </si>
  <si>
    <t>1265901001  AMORTIZACIÓN GASTOS PREOPERATIVOS</t>
  </si>
  <si>
    <t>ESF-09 INTANGIBLES Y DIFERIDOS</t>
  </si>
  <si>
    <t>1250 ACTIVOS INTANGIBLES</t>
  </si>
  <si>
    <t>1270 ACTIVOS DIFERIDOS</t>
  </si>
  <si>
    <t>ESF-10   ESTIMACIONES Y DETERIOROS</t>
  </si>
  <si>
    <t>1280 ESTIMACIÓN POR PÉRDIDA O DETERIORO DE ACTIVOS NO CIRCULANTES</t>
  </si>
  <si>
    <t>ESF-11 OTROS ACTIVOS</t>
  </si>
  <si>
    <t>CARACTERÍSTICAS</t>
  </si>
  <si>
    <t>1191001001 DEPOSITOS EN GARANTIA</t>
  </si>
  <si>
    <t>PASIVO</t>
  </si>
  <si>
    <t>ESF-12 CUENTAS Y DOC. POR PAGAR</t>
  </si>
  <si>
    <t>2110 CUENTAS POR PAGAR A CORTO PLAZO</t>
  </si>
  <si>
    <t>2111102001  SUELDOS DEVENGADOS EJERCICIO ANTERIOR</t>
  </si>
  <si>
    <t>2111101001  SUELDOS POR PAGAR</t>
  </si>
  <si>
    <t>2111401001  APORTACIÓN PATRONAL ISSEG</t>
  </si>
  <si>
    <t>2111401002  APORTACION PATRONAL ISSSTE</t>
  </si>
  <si>
    <t>2112101001  PROVEEDORES DE BIENES Y SERVICIOS</t>
  </si>
  <si>
    <t>2117101001  ISR NOMINA</t>
  </si>
  <si>
    <t>2117101002  ISR ASIMILADOS A SALARIOS</t>
  </si>
  <si>
    <t>2117101010  ISR RETENCION POR HONORARIOS</t>
  </si>
  <si>
    <t>2117101013  ISR RETENCION ARRENDAMIENTO</t>
  </si>
  <si>
    <t>2117102001  CEDULAR  HONORARIOS 1%</t>
  </si>
  <si>
    <t>2117102002  CEDULAR  ARRENDAMIENTO 1%</t>
  </si>
  <si>
    <t>2117202002  APORTACIÓN TRABAJADOR ISSEG</t>
  </si>
  <si>
    <t>2117202003  APORTACIÓN TRABAJADOR ISSSTE</t>
  </si>
  <si>
    <t>2117301001  IVA POR ACTIVIDADES GRAV.AL 16%</t>
  </si>
  <si>
    <t>2117301007  IVA POR PAGAR</t>
  </si>
  <si>
    <t>2117502101  IMPUESTO SOBRE NOMINAS</t>
  </si>
  <si>
    <t>2119904003  CXP GEG POR RENDIMIENTOS</t>
  </si>
  <si>
    <t>2119904005  CXP POR REMANENTES</t>
  </si>
  <si>
    <t>2119904004  CXP GEG POR RECTIFICACIONES</t>
  </si>
  <si>
    <t>2119905001  ACREEDORES DIVERSOS</t>
  </si>
  <si>
    <t>2119905003  ANTICIPO A CLIENTES</t>
  </si>
  <si>
    <t>2120 DOCUMENTOS POR PAGAR A CORTO PLAZO</t>
  </si>
  <si>
    <t>ESF-13 OTROS PASIVOS DIFERIDOS A CORTO PLAZO</t>
  </si>
  <si>
    <t>NATURALEZA</t>
  </si>
  <si>
    <t>2159 OTROS PASIVOS DIFERIDOS A CORTO PLAZO</t>
  </si>
  <si>
    <t>0</t>
  </si>
  <si>
    <t>ESF-13 FONDOS Y BIENES DE TERCEROS EN GARANTÍA Y/O ADMINISTRACIÓN A CORTO PLAZO</t>
  </si>
  <si>
    <t>2160 FONDOS Y BIENES DE TERCEROS EN GARANTÍA Y/O ADMINISTRACIÓN CP</t>
  </si>
  <si>
    <t>ESF-13 PASIVO DIFERIDO A LARGO PLAZO</t>
  </si>
  <si>
    <t>2240 PASIVOS DIFERIDOS A LARGO PLAZO</t>
  </si>
  <si>
    <t>ESF-14 OTROS PASIVOS CIRCULANTES</t>
  </si>
  <si>
    <t>2199 OTROS PASIVOS CIRCULANTES</t>
  </si>
  <si>
    <t>II) NOTAS AL ESTADO DE ACTIVIDADES</t>
  </si>
  <si>
    <t>INGRESOS DE GESTIÓN</t>
  </si>
  <si>
    <t>ERA-01 INGRESOS</t>
  </si>
  <si>
    <t>NOTA</t>
  </si>
  <si>
    <t>4100 INGRESOS DE GESTIÓN</t>
  </si>
  <si>
    <t>4173711005  INGRESOS POR LA VENTA DE BIENES Y SERVICIOS ODES</t>
  </si>
  <si>
    <t>4160 Aprovechamientos de Tipo Corriente</t>
  </si>
  <si>
    <t>4162610061  SANCIONES</t>
  </si>
  <si>
    <t>4200 PARTICIPACIONES, APORTACIONES, TRANSFERENCIAS, ASIGNACIONES, SUBSIDIOS Y OTRAS AYUDAS</t>
  </si>
  <si>
    <t>4221911000  SERVICIOS PERSONALES</t>
  </si>
  <si>
    <t>4221912000  MATERIALES Y SUMINISTROS</t>
  </si>
  <si>
    <t>4221913000  SERVICIOS GENERALES</t>
  </si>
  <si>
    <t>4221914000  AYUDAS Y SUBSIDIOS</t>
  </si>
  <si>
    <t>ERA-02 OTROS INGRESOS Y BENEFICIOS</t>
  </si>
  <si>
    <t xml:space="preserve">4300 OTROS INGRESOS Y BENEFICIOS
</t>
  </si>
  <si>
    <t>4311 Int.Ganados de Val.,Créditos, Bonos</t>
  </si>
  <si>
    <t>GASTOS Y OTRAS PÉRDIDAS</t>
  </si>
  <si>
    <t>ERA-03 GASTOS</t>
  </si>
  <si>
    <t>%GASTO</t>
  </si>
  <si>
    <t>EXPLICACION</t>
  </si>
  <si>
    <t>5000 GASTOS Y OTRAS PERDIDAS</t>
  </si>
  <si>
    <t>5111113000  SUELDOS BASE AL PERSONAL PERMANENTE</t>
  </si>
  <si>
    <t>5112121000  HONORARIOS ASIMILABLES A SALARIOS</t>
  </si>
  <si>
    <t>5113131000  PRIMAS POR AÑOS DE SERVS. EFECTIV. PRESTADOS</t>
  </si>
  <si>
    <t>5113132000  PRIMAS DE VACAS., DOMINICAL Y GRATIF. FIN DE AÑO</t>
  </si>
  <si>
    <t>5113133000  HORAS EXTRAORDINARIAS</t>
  </si>
  <si>
    <t>5113134000  COMPENSACIONES</t>
  </si>
  <si>
    <t>5114141000  APORTACIONES DE SEGURIDAD SOCIAL</t>
  </si>
  <si>
    <t>5114144000  SEGUROS MÚLTIPLES</t>
  </si>
  <si>
    <t>5115153000  SEGURO DE RETIRO (APLIC. EXCLUSIVA ISSEG)</t>
  </si>
  <si>
    <t>5115154000  PRESTACIONES CONTRACTUALES</t>
  </si>
  <si>
    <t>5115155000  APOYOS A LA CAPACITACION DE LOS SERV. PUBLICOS</t>
  </si>
  <si>
    <t>5115159000  OTRAS PRESTACIONES SOCIALES Y ECONOMICAS</t>
  </si>
  <si>
    <t>5116171000  ESTÍMULOS</t>
  </si>
  <si>
    <t>5121211000  MATERIALES Y ÚTILES DE OFICINA</t>
  </si>
  <si>
    <t>5121212000  MATERIALES Y UTILES DE IMPRESION Y REPRODUCCION</t>
  </si>
  <si>
    <t>5121214000  MAT.,UTILES Y EQUIPOS MENORES DE TECNOLOGIAS DE LA</t>
  </si>
  <si>
    <t>5121215000  MATERIAL IMPRESO E INFORMACION DIGITAL</t>
  </si>
  <si>
    <t>5121216000  MATERIAL DE LIMPIEZA</t>
  </si>
  <si>
    <t>5122221000  ALIMENTACIÓN DE PERSONAS</t>
  </si>
  <si>
    <t>5122222000  PRODUCTOS ALIMENTICIOS PARA ANIMALES</t>
  </si>
  <si>
    <t>5122223000  UTENSILIOS PARA EL SERVICIO DE ALIMENTACIÓN</t>
  </si>
  <si>
    <t>5124244000  MADERA Y PRODUCTOS DE MADERA</t>
  </si>
  <si>
    <t>5124245000  VIDRIO Y PRODUCTOS DE VIDRIO</t>
  </si>
  <si>
    <t>5124246000  MATERIAL ELECTRICO Y ELECTRONICO</t>
  </si>
  <si>
    <t>5124247000  ARTICULOS METALICOS PARA LA CONSTRUCCION</t>
  </si>
  <si>
    <t>5124248000  MATERIALES COMPLEMENTARIOS</t>
  </si>
  <si>
    <t>5125252000  FERTILIZANTES, PESTICIDAS Y OTROS AGROQUIMICOS</t>
  </si>
  <si>
    <t>5125253000  MEDICINAS Y PRODUCTOS FARMACÉUTICOS</t>
  </si>
  <si>
    <t>5126261000  COMBUSTIBLES, LUBRICANTES Y ADITIVOS</t>
  </si>
  <si>
    <t>5127271000  VESTUARIOS Y UNIFORMES</t>
  </si>
  <si>
    <t>5127272000  PRENDAS DE PROTECCIÓN</t>
  </si>
  <si>
    <t>5129291000  HERRAMIENTAS MENORES</t>
  </si>
  <si>
    <t>5129294000  REFACCIONES Y ACCESORIOS PARA EQ. DE COMPUTO</t>
  </si>
  <si>
    <t>5129298000  REF. Y ACCESORIOS ME. DE MAQ. Y OTROS EQUIPOS</t>
  </si>
  <si>
    <t>5129299000  REF. Y ACCESORIOS ME. OTROS BIENES MUEBLES</t>
  </si>
  <si>
    <t>5131311000  SERVICIO DE ENERGÍA ELÉCTRICA</t>
  </si>
  <si>
    <t>5131312000  GAS</t>
  </si>
  <si>
    <t>5131313000  SERVICIO DE AGUA POTABLE</t>
  </si>
  <si>
    <t>5131314000  TELEFONÍA TRADICIONAL</t>
  </si>
  <si>
    <t>5131315000  TELEFONÍA CELULAR</t>
  </si>
  <si>
    <t>5131316000  SERVICIO DE TELECOMUNICACIONES Y SATÉLITALES</t>
  </si>
  <si>
    <t>5131317000  SERV. ACCESO A INTERNET, REDES Y PROC. DE INFO.</t>
  </si>
  <si>
    <t>5131318000  SERVICIOS POSTALES Y TELEGRAFICOS</t>
  </si>
  <si>
    <t>5132321000  ARRENDAMIENTO DE TERRENOS</t>
  </si>
  <si>
    <t>5132322000  ARRENDAMIENTO DE EDIFICIOS</t>
  </si>
  <si>
    <t>5132323000  ARRENDA. DE MOB. Y EQ. ADMÓN., EDU. Y RECRE.</t>
  </si>
  <si>
    <t>5132327000  ARRENDAMIENTO DE ACTIVOS INTANGIBLES</t>
  </si>
  <si>
    <t>5132329000  OTROS ARRENDAMIENTOS</t>
  </si>
  <si>
    <t>5133333000  SERVS. CONSULT. ADM., PROCS., TEC. Y TECNO. INFO.</t>
  </si>
  <si>
    <t>5133336000  SERVS. APOYO ADMVO., FOTOCOPIADO E IMPRESION</t>
  </si>
  <si>
    <t>5133338000  SERVICIOS DE VIGILANCIA</t>
  </si>
  <si>
    <t>5133339000  SERVICIOS PROFESIONALES, CIENTIFICOS Y TECNICOS IN</t>
  </si>
  <si>
    <t>5134341000  SERVICIOS FINANCIEROS Y BANCARIOS</t>
  </si>
  <si>
    <t>5134344000  SEGUROS DE RESPONSABILIDAD PATRIMONIAL Y FIANZAS</t>
  </si>
  <si>
    <t>5134345000  SEGUROS DE BIENES PATRIMONIALES</t>
  </si>
  <si>
    <t>5134347000  FLETES Y MANIOBRAS</t>
  </si>
  <si>
    <t>5135352000  INST., REPAR. MTTO. MOB. Y EQ. ADMON., EDU. Y REC</t>
  </si>
  <si>
    <t>5135353000  INST., REPAR. Y MTTO. EQ. COMPU. Y TECNO. DE INFO</t>
  </si>
  <si>
    <t>5135351000  CONSERV. Y MANTENIMIENTO MENOR DE INMUEBLES</t>
  </si>
  <si>
    <t>5135352000 INST., REPARACION Y MANTENIM. DE MOB. Y EQPO. ADMON., EDUC. Y RECREAT.</t>
  </si>
  <si>
    <t>5135355000  REPAR. Y MTTO. DE EQUIPO DE TRANSPORTE</t>
  </si>
  <si>
    <t>5135357000  INST., REP. Y MTTO. DE MAQ., OT. EQ. Y HERRMTAS.</t>
  </si>
  <si>
    <t>5135358000  SERVICIOS DE LIMPIEZA Y MANEJO DE DESECHOS</t>
  </si>
  <si>
    <t>5135359000  SERVICIOS DE JARDINERÍA Y FUMIGACIÓN</t>
  </si>
  <si>
    <t>5136362000  DIF. RADIO, TV. Y O.M.M.C. PRo. VTA. BIE. O SERVS</t>
  </si>
  <si>
    <t>5136363000  SERV. CREAT., PREP. Y PRO. PUB., EXCEP. INTERNET</t>
  </si>
  <si>
    <t>5137371000  PASAJES AEREOS</t>
  </si>
  <si>
    <t>5137372000  PASAJES TERRESTRES</t>
  </si>
  <si>
    <t>5137375000  VIATICOS EN EL PAIS</t>
  </si>
  <si>
    <t>5137376000  VIÁTICOS EN EL EXTRANJERO</t>
  </si>
  <si>
    <t>5138381000  GASTOS DE CEREMONIAL</t>
  </si>
  <si>
    <t>5138382000  GASTOS DE ORDEN SOCIAL Y CULTURAL</t>
  </si>
  <si>
    <t>5138384000  EXPOSICIONES</t>
  </si>
  <si>
    <t>5138385000  GASTOS  DE REPRESENTACION</t>
  </si>
  <si>
    <t>5139392000  OTROS IMPUESTOS Y DERECHOS</t>
  </si>
  <si>
    <t>5139398000  IMPUESTO DE NOMINA</t>
  </si>
  <si>
    <t>5252452000  JUBILACIONES</t>
  </si>
  <si>
    <t>5515055101  DEP.EQUIPO DE DEFENSA Y SEGURIDAD</t>
  </si>
  <si>
    <t>5515151100  DEP. MUEBLES DE OFICINA Y ESTANTERIA</t>
  </si>
  <si>
    <t>5515151200  "DEP. MUEBLES, EXCEPTO DE OFICINA Y ESTANTERIA"</t>
  </si>
  <si>
    <t>5515151500  DEP. EQUIPO DE COMPUTO Y DE TECNOLOGIAS DE LA INFO</t>
  </si>
  <si>
    <t>5515151900  DEP. OTROS MOBILIARIOS Y EQUIPOS DE ADMINISTRACION</t>
  </si>
  <si>
    <t>5515252100  DEP. EQUIPO Y APARATOS AUDIOVISUALES</t>
  </si>
  <si>
    <t>5515252300  DEP. CÁMARAS FOTOGRÁFICAS Y DE VIDEO</t>
  </si>
  <si>
    <t>5515252900  DEP. OTROS MOBILIARIOS Y EQUIPO EDUCACIONAL Y RECR</t>
  </si>
  <si>
    <t>5515454100  DEP. AUTOMOVILES Y CAMIONES</t>
  </si>
  <si>
    <t>5515454900  DEP. OTROS EQUIPOS DE TRANSPORTE</t>
  </si>
  <si>
    <t>5515656400  DEP. SISTEMA AIRE ACONDICIONADO</t>
  </si>
  <si>
    <t>5515656500  DEP. EQUIPOS DE COMUNICACIONES Y TELECOM.</t>
  </si>
  <si>
    <t>5515656600  "DEP. EQUIPO DE GENERACION ELECTRICA, APARATOS Y A</t>
  </si>
  <si>
    <t>5515656700  DEP. HERRAMIENTAS Y MAQUINAS-HERRAMIENTAS</t>
  </si>
  <si>
    <t>5515656900  DEP. OTROS EQUIPOS</t>
  </si>
  <si>
    <t>5515751300  "DEP. BIENES ARTISTICOS, CULTURALES Y CIENTIFICOS"</t>
  </si>
  <si>
    <t>5517959900  AMORTIZACION OTROS ACTIVOS INTANGIBLES</t>
  </si>
  <si>
    <t>III) NOTAS AL ESTADO DE VARIACIÓN A LA HACIEDA PÚBLICA</t>
  </si>
  <si>
    <t>VHP-01 PATRIMONIO CONTRIBUIDO</t>
  </si>
  <si>
    <t>MODIFICACION</t>
  </si>
  <si>
    <t>3110 HACIENDA PUBLICA/PATRIMONIO CONTRIBUIDO</t>
  </si>
  <si>
    <t>3110000002  BAJA DE ACTIVO FIJO</t>
  </si>
  <si>
    <t>3110000003  PATRIMONIO NETO ACUMULADO</t>
  </si>
  <si>
    <t>3110915000  BIENES MUEBLES E INMUEBLES</t>
  </si>
  <si>
    <t>3113914205  ESTATALES DE EJERCICIOS ANTERIORES BIENES MUEBLES</t>
  </si>
  <si>
    <t>3113914206  ESTATALES DE EJERCICIOS ANTERIORES OBRA PÚBLICA</t>
  </si>
  <si>
    <t>3113915000  ESTATALES DE EJERCICIOS ANTERIORES BIENES MUEBLES</t>
  </si>
  <si>
    <t>3114914205  APLICACIÓN ESTATALES DE EJERCICIOS ANTERIORES BIEN</t>
  </si>
  <si>
    <t>3120000005  DONACIONES DE BIENES POR DEPENDENCIAS Y ENTIDADES</t>
  </si>
  <si>
    <t>VHP-02 PATRIMONIO GENERADO</t>
  </si>
  <si>
    <t>3210 HACIENDA PUBLICA /PATRIMONIO GENERADO</t>
  </si>
  <si>
    <t>3210 Resultado del Ejercicio (Ahorro/Des</t>
  </si>
  <si>
    <t>3220000002  RESULTADOS ACUMULADOS</t>
  </si>
  <si>
    <t>3220000004  RESULTADO EJERCICIO 1996</t>
  </si>
  <si>
    <t>3220000005  RESULTADO EJERCICIO 1997</t>
  </si>
  <si>
    <t>3220000006  RESULTADO EJERCICIO 1998</t>
  </si>
  <si>
    <t>3220000007  RESULTADO EJERCICIO 1999</t>
  </si>
  <si>
    <t>3220000008  RESULTADO EJERCICIO 2000</t>
  </si>
  <si>
    <t>3220000009  RESULTADO EJERCICIO 2001</t>
  </si>
  <si>
    <t>3220000010  RESULTADO EJERCICIO 2002</t>
  </si>
  <si>
    <t>3220000011  RESULTADO EJERCICIO 2003</t>
  </si>
  <si>
    <t>3220000012  RESULTADO EJERCICIO 2004</t>
  </si>
  <si>
    <t>3220000013  RESULTADO EJERCICIO 2005</t>
  </si>
  <si>
    <t>3220000014  RESULTADO EJERCICIO 2006</t>
  </si>
  <si>
    <t>3220000015  RESULTADO EJERCICIO 2007</t>
  </si>
  <si>
    <t>3220000016  RESULTADO EJERCICIO 2008</t>
  </si>
  <si>
    <t>3220000017  RESULTADO EJERCICIO 2009</t>
  </si>
  <si>
    <t>3220000018  RESULTADO EJERCICIO 2010</t>
  </si>
  <si>
    <t>3220000019  RESULTADO EJERCICIO 2011</t>
  </si>
  <si>
    <t>3220000020  RESULTADO EJERCICIO 2012</t>
  </si>
  <si>
    <t>3220000021  RESULTADO EJERCICIO 2013</t>
  </si>
  <si>
    <t>3220000022  RESULTADO DEL EJERCICIO 2014</t>
  </si>
  <si>
    <t>3220000023  RESULTADO DEL EJERCICIO 2015</t>
  </si>
  <si>
    <t>3220000024  RESULTADO DEL EJERCICIO 2016</t>
  </si>
  <si>
    <t>3220001000  CAPITALIZACIÓN RECURSOS PROPIOS</t>
  </si>
  <si>
    <t>3220001001  CAPITALIZACIÓN REMANENTES</t>
  </si>
  <si>
    <t>3220690201  APLICACIÓN DE REMANENTE PROPIO</t>
  </si>
  <si>
    <t>SUB TOTAL</t>
  </si>
  <si>
    <t>IV) NOTAS AL ESTADO DE FLUJO DE EFECTIVO</t>
  </si>
  <si>
    <t>EFE-01 FLUJO DE EFECTIVO</t>
  </si>
  <si>
    <t>1110 EFECTIVO Y EQUIVALENTES</t>
  </si>
  <si>
    <t>1112103001  BANORTE 0105022200</t>
  </si>
  <si>
    <t>1112107001  SANTANDER 65-50068582-8</t>
  </si>
  <si>
    <t>EFE-02 ADQ. BIENES MUEBLES E INMUEBLES</t>
  </si>
  <si>
    <t>% SUB</t>
  </si>
  <si>
    <t>1210 INVERSIONES FINANCIERAS A LARGO PLAZO</t>
  </si>
  <si>
    <t>1230 BIENES INMUEBLES, INFRAESTRUCTURA Y CONSTRUCCIONES EN PROCESO</t>
  </si>
  <si>
    <t>1241 Mobiliario y Equipo de Administraci</t>
  </si>
  <si>
    <t>1244 Equipo de Transporte</t>
  </si>
  <si>
    <t>1246 Maquinaria, Otros Equipos y Herrami</t>
  </si>
  <si>
    <t xml:space="preserve">IV) CONCILIACIÓN DE LOS INGRESOS PRESUPUESTARIOS Y CONTABLES, ASI COMO ENTRE LOS EGRESOS </t>
  </si>
  <si>
    <t>PRESUPUESTARIOS Y LOS GASTOS</t>
  </si>
  <si>
    <t>Conciliación entre los Ingresos Presupuestarios y Contables</t>
  </si>
  <si>
    <t>1. 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</si>
  <si>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</si>
  <si>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</si>
  <si>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</si>
  <si>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</si>
  <si>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</si>
  <si>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</si>
  <si>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</si>
  <si>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</si>
  <si>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Aprovechamientos capital</t>
  </si>
  <si>
    <t>Ingresos derivados de financiamientos</t>
  </si>
  <si>
    <t>Otros Ingresos presupuestarios no contables</t>
  </si>
  <si>
    <t>4. Ingresos Contables (4 = 1 + 2 - 3)</t>
  </si>
  <si>
    <t>Conciliación entre los Egresos Presupuestarios y los Gastos Contables</t>
  </si>
  <si>
    <t>1. Total de egresos (presupuestarios)</t>
  </si>
  <si>
    <t>2. Menos egresos presupuestarios no contables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</si>
  <si>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</si>
  <si>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</si>
  <si>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</si>
  <si>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</si>
  <si>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</si>
  <si>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</si>
  <si>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</si>
  <si>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</si>
  <si>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</si>
  <si>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</si>
  <si>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</si>
  <si>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</si>
  <si>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</si>
  <si>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</si>
  <si>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publica</t>
  </si>
  <si>
    <t>Adeudos de ejercicios fiscales anteriores (ADEFAS)</t>
  </si>
  <si>
    <t>Otros Egresos Presupuestales No Contables</t>
  </si>
  <si>
    <t>3. Más Gasto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</si>
  <si>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</si>
  <si>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</si>
  <si>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</si>
  <si>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</si>
  <si>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</si>
  <si>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</si>
  <si>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</si>
  <si>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(4 = 1 - 2 + 3)</t>
  </si>
  <si>
    <t>NOTAS DE MEMORIA</t>
  </si>
  <si>
    <t>NOTAS DE MEMORIA.</t>
  </si>
  <si>
    <t>7000 CUENTAS DE ORDEN CONTABLES</t>
  </si>
  <si>
    <t>Bajo protesta de decir verdad declaramos que los Estados Financieros y sus Notas son razonablemente correctos y responsabilidad del emisor</t>
  </si>
  <si>
    <t>Director General</t>
  </si>
  <si>
    <t>Directora Administrativa</t>
  </si>
  <si>
    <t>Al 30 de Junio de 2016</t>
  </si>
  <si>
    <t>* EFECTIVO Y EQUIVALENTES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</si>
</sst>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0.00;\-#,##0.00;\ "/>
    <numFmt numFmtId="165" formatCode="_-* #,##0.00_-;\-* #,##0.00_-;_-* \-??_-;_-@_-"/>
    <numFmt numFmtId="166" formatCode="#,##0;\-#,##0;\ "/>
    <numFmt numFmtId="167" formatCode="#,##0.00_ ;\-#,##0.00\ "/>
    <numFmt numFmtId="168" formatCode="#,##0.0000000000"/>
    <numFmt numFmtId="169" formatCode="#,##0_ ;\-#,##0\ "/>
    <numFmt numFmtId="170" formatCode="General_)"/>
    <numFmt numFmtId="171" formatCode="_-[$€-2]* #,##0.00_-;\-[$€-2]* #,##0.00_-;_-[$€-2]* \-??_-"/>
    <numFmt numFmtId="172" formatCode="_-[$€-2]* #,##0.00_-;\-[$€-2]* #,##0.00_-;_-[$€-2]* &quot;-&quot;??_-"/>
    <numFmt numFmtId="173" formatCode="_-* #,##0.00\ _€_-;\-* #,##0.00\ _€_-;_-* &quot;-&quot;??\ _€_-;_-@_-"/>
    <numFmt numFmtId="174" formatCode="_-\$* #,##0.00_-;&quot;-$&quot;* #,##0.00_-;_-\$* \-??_-;_-@_-"/>
  </numFmts>
  <fonts count="44">
    <font>
      <sz val="11"/>
      <color theme="1"/>
      <name val="Calibri"/>
      <family val="2"/>
      <scheme val="minor"/>
    </font>
    <font>
      <sz val="11"/>
      <color theme="1"/>
      <name val="Calibri"/>
      <family val="2"/>
      <scheme val="minor"/>
    </font>
    <font>
      <sz val="11"/>
      <color theme="0"/>
      <name val="Calibri"/>
      <family val="2"/>
      <scheme val="minor"/>
    </font>
    <font>
      <sz val="11"/>
      <color indexed="8"/>
      <name val="Calibri"/>
      <family val="2"/>
    </font>
    <font>
      <b/>
      <sz val="10"/>
      <name val="Arial"/>
      <family val="2"/>
    </font>
    <font>
      <sz val="10"/>
      <color indexed="8"/>
      <name val="Arial"/>
      <family val="2"/>
    </font>
    <font>
      <b/>
      <sz val="10"/>
      <color indexed="8"/>
      <name val="Soberana Sans Light"/>
      <family val="2"/>
    </font>
    <font>
      <sz val="10"/>
      <color indexed="8"/>
      <name val="Calibri"/>
      <family val="2"/>
    </font>
    <font>
      <b/>
      <sz val="10"/>
      <color indexed="8"/>
      <name val="Arial"/>
      <family val="2"/>
    </font>
    <font>
      <b/>
      <sz val="10"/>
      <color indexed="56"/>
      <name val="Arial"/>
      <family val="2"/>
    </font>
    <font>
      <b/>
      <sz val="10"/>
      <color indexed="30"/>
      <name val="Arial"/>
      <family val="2"/>
    </font>
    <font>
      <b/>
      <u/>
      <sz val="10"/>
      <color indexed="8"/>
      <name val="Arial"/>
      <family val="2"/>
    </font>
    <font>
      <sz val="8"/>
      <color theme="1"/>
      <name val="Arial"/>
      <family val="2"/>
    </font>
    <font>
      <sz val="9"/>
      <color indexed="8"/>
      <name val="Calibri"/>
      <family val="2"/>
      <scheme val="minor"/>
    </font>
    <font>
      <sz val="9"/>
      <color theme="1"/>
      <name val="Calibri"/>
      <family val="2"/>
      <scheme val="minor"/>
    </font>
    <font>
      <u/>
      <sz val="10"/>
      <color indexed="8"/>
      <name val="Arial"/>
      <family val="2"/>
    </font>
    <font>
      <sz val="8"/>
      <color indexed="8"/>
      <name val="Arial"/>
      <family val="2"/>
    </font>
    <font>
      <b/>
      <sz val="10"/>
      <color indexed="8"/>
      <name val="Calibri"/>
      <family val="2"/>
    </font>
    <font>
      <sz val="10"/>
      <name val="Arial"/>
      <family val="2"/>
    </font>
    <font>
      <b/>
      <sz val="9"/>
      <color theme="1"/>
      <name val="Arial"/>
      <family val="2"/>
    </font>
    <font>
      <sz val="9"/>
      <name val="Calibri"/>
      <family val="2"/>
      <scheme val="minor"/>
    </font>
    <font>
      <sz val="10"/>
      <color rgb="FFFF0000"/>
      <name val="Arial"/>
      <family val="2"/>
    </font>
    <font>
      <sz val="9"/>
      <name val="Arial"/>
      <family val="2"/>
    </font>
    <font>
      <sz val="9"/>
      <color theme="1"/>
      <name val="Arial"/>
      <family val="2"/>
    </font>
    <font>
      <b/>
      <sz val="9"/>
      <name val="Arial"/>
      <family val="2"/>
    </font>
    <font>
      <sz val="9"/>
      <color indexed="8"/>
      <name val="Arial"/>
      <family val="2"/>
    </font>
    <font>
      <b/>
      <sz val="9"/>
      <name val="Calibri"/>
      <family val="2"/>
      <scheme val="minor"/>
    </font>
    <font>
      <b/>
      <sz val="9"/>
      <color indexed="8"/>
      <name val="Arial"/>
      <family val="2"/>
    </font>
    <font>
      <sz val="9"/>
      <color indexed="8"/>
      <name val="Calibri"/>
      <family val="2"/>
    </font>
    <font>
      <sz val="9"/>
      <color theme="1"/>
      <name val="Calibri"/>
      <family val="2"/>
    </font>
    <font>
      <b/>
      <sz val="9"/>
      <color indexed="8"/>
      <name val="Calibri"/>
      <family val="2"/>
    </font>
    <font>
      <b/>
      <sz val="9"/>
      <name val="Calibri"/>
      <family val="2"/>
    </font>
    <font>
      <b/>
      <sz val="10"/>
      <color theme="1"/>
      <name val="Arial"/>
      <family val="2"/>
    </font>
    <font>
      <sz val="9"/>
      <color rgb="FF000000"/>
      <name val="Calibri"/>
      <family val="2"/>
      <scheme val="minor"/>
    </font>
    <font>
      <b/>
      <sz val="8"/>
      <color theme="1"/>
      <name val="Arial"/>
      <family val="2"/>
    </font>
    <font>
      <b/>
      <sz val="8"/>
      <color rgb="FF000000"/>
      <name val="Arial"/>
      <family val="2"/>
    </font>
    <font>
      <sz val="8"/>
      <color rgb="FF000000"/>
      <name val="Arial"/>
      <family val="2"/>
    </font>
    <font>
      <sz val="10"/>
      <color indexed="63"/>
      <name val="Arial"/>
      <family val="2"/>
    </font>
    <font>
      <sz val="12"/>
      <color indexed="24"/>
      <name val="Arial"/>
      <family val="2"/>
    </font>
    <font>
      <b/>
      <sz val="18"/>
      <color indexed="24"/>
      <name val="Arial"/>
      <family val="2"/>
    </font>
    <font>
      <b/>
      <sz val="14"/>
      <color indexed="24"/>
      <name val="Arial"/>
      <family val="2"/>
    </font>
    <font>
      <sz val="10"/>
      <color theme="1"/>
      <name val="Times New Roman"/>
      <family val="2"/>
    </font>
    <font>
      <sz val="11"/>
      <color indexed="8"/>
      <name val="Garamond"/>
      <family val="2"/>
    </font>
    <font>
      <sz val="11"/>
      <color theme="1"/>
      <name val="Garamond"/>
      <family val="2"/>
    </font>
  </fonts>
  <fills count="1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indexed="22"/>
        <bgColor indexed="31"/>
      </patternFill>
    </fill>
    <fill>
      <patternFill patternType="solid">
        <fgColor theme="0" tint="-0.249977111117893"/>
        <bgColor indexed="31"/>
      </patternFill>
    </fill>
    <fill>
      <patternFill patternType="solid">
        <fgColor theme="0"/>
        <bgColor indexed="26"/>
      </patternFill>
    </fill>
    <fill>
      <patternFill patternType="solid">
        <fgColor theme="0"/>
        <bgColor indexed="64"/>
      </patternFill>
    </fill>
    <fill>
      <patternFill patternType="solid">
        <fgColor indexed="9"/>
        <bgColor indexed="26"/>
      </patternFill>
    </fill>
    <fill>
      <patternFill patternType="solid">
        <fgColor theme="0" tint="-0.249977111117893"/>
        <bgColor indexed="64"/>
      </patternFill>
    </fill>
    <fill>
      <patternFill patternType="solid">
        <fgColor theme="0" tint="-0.249977111117893"/>
        <bgColor indexed="26"/>
      </patternFill>
    </fill>
    <fill>
      <patternFill patternType="solid">
        <fgColor indexed="40"/>
      </patternFill>
    </fill>
  </fills>
  <borders count="62">
    <border>
      <left/>
      <right/>
      <top/>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medium">
        <color indexed="8"/>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right style="thin">
        <color indexed="64"/>
      </right>
      <top/>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diagonal/>
    </border>
    <border>
      <left style="thin">
        <color indexed="64"/>
      </left>
      <right style="thin">
        <color indexed="64"/>
      </right>
      <top/>
      <bottom style="thin">
        <color indexed="8"/>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style="thin">
        <color indexed="8"/>
      </top>
      <bottom style="thin">
        <color indexed="64"/>
      </bottom>
      <diagonal/>
    </border>
    <border>
      <left/>
      <right style="thin">
        <color indexed="64"/>
      </right>
      <top style="thin">
        <color indexed="64"/>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425">
    <xf numFmtId="0" fontId="0" fillId="0" borderId="0"/>
    <xf numFmtId="9" fontId="1" fillId="0" borderId="0" applyFont="0" applyFill="0" applyBorder="0" applyAlignment="0" applyProtection="0"/>
    <xf numFmtId="0" fontId="3" fillId="0" borderId="0"/>
    <xf numFmtId="165" fontId="3" fillId="0" borderId="0" applyFill="0" applyBorder="0" applyAlignment="0" applyProtection="0"/>
    <xf numFmtId="0" fontId="18"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70" fontId="18"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171" fontId="3" fillId="0" borderId="0" applyFill="0" applyBorder="0" applyAlignment="0" applyProtection="0"/>
    <xf numFmtId="172" fontId="18" fillId="0" borderId="0" applyFont="0" applyFill="0" applyBorder="0" applyAlignment="0" applyProtection="0"/>
    <xf numFmtId="0" fontId="38" fillId="0" borderId="0" applyNumberFormat="0" applyFill="0" applyBorder="0" applyAlignment="0" applyProtection="0"/>
    <xf numFmtId="2" fontId="38" fillId="0" borderId="0" applyFill="0" applyBorder="0" applyAlignment="0" applyProtection="0"/>
    <xf numFmtId="0" fontId="39" fillId="0" borderId="0" applyNumberFormat="0" applyFill="0" applyBorder="0" applyAlignment="0" applyProtection="0"/>
    <xf numFmtId="0" fontId="40"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3"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3"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43" fontId="3"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3" fillId="0" borderId="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1"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 fillId="0" borderId="0"/>
    <xf numFmtId="0" fontId="18"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8" fillId="0" borderId="0"/>
    <xf numFmtId="0" fontId="3"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2"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16" fillId="0" borderId="0"/>
    <xf numFmtId="0" fontId="12" fillId="0" borderId="0"/>
    <xf numFmtId="0" fontId="41" fillId="0" borderId="0"/>
    <xf numFmtId="0" fontId="18" fillId="0" borderId="0"/>
    <xf numFmtId="0" fontId="18" fillId="0" borderId="0"/>
    <xf numFmtId="0" fontId="18" fillId="0" borderId="0"/>
    <xf numFmtId="0" fontId="3" fillId="0" borderId="0"/>
    <xf numFmtId="0" fontId="3" fillId="0" borderId="0"/>
    <xf numFmtId="0" fontId="3" fillId="0" borderId="0"/>
    <xf numFmtId="0" fontId="3" fillId="0" borderId="0"/>
    <xf numFmtId="0" fontId="1" fillId="0" borderId="0"/>
    <xf numFmtId="0" fontId="1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8" fillId="0" borderId="0"/>
    <xf numFmtId="0" fontId="43" fillId="0" borderId="0"/>
    <xf numFmtId="0" fontId="42" fillId="0" borderId="0"/>
    <xf numFmtId="0" fontId="42" fillId="0" borderId="0"/>
    <xf numFmtId="0" fontId="42" fillId="0" borderId="0"/>
    <xf numFmtId="0" fontId="42" fillId="0" borderId="0"/>
    <xf numFmtId="0" fontId="1" fillId="0" borderId="0"/>
    <xf numFmtId="0" fontId="42" fillId="0" borderId="0"/>
    <xf numFmtId="0" fontId="18" fillId="0" borderId="0"/>
    <xf numFmtId="0" fontId="42" fillId="0" borderId="0"/>
    <xf numFmtId="0" fontId="1" fillId="0" borderId="0"/>
    <xf numFmtId="0" fontId="42" fillId="0" borderId="0"/>
    <xf numFmtId="0" fontId="42" fillId="0" borderId="0"/>
    <xf numFmtId="0" fontId="42" fillId="0" borderId="0"/>
    <xf numFmtId="0" fontId="42" fillId="0" borderId="0"/>
    <xf numFmtId="0" fontId="18"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18" fillId="0" borderId="0"/>
    <xf numFmtId="0" fontId="1" fillId="0" borderId="0"/>
    <xf numFmtId="0" fontId="3" fillId="0" borderId="0"/>
    <xf numFmtId="0" fontId="3" fillId="0" borderId="0"/>
    <xf numFmtId="0" fontId="3" fillId="0" borderId="0"/>
    <xf numFmtId="0" fontId="3" fillId="0" borderId="0"/>
    <xf numFmtId="0" fontId="1" fillId="0" borderId="0"/>
    <xf numFmtId="0" fontId="18" fillId="0" borderId="0"/>
    <xf numFmtId="0" fontId="3" fillId="0" borderId="0"/>
    <xf numFmtId="0" fontId="1" fillId="0" borderId="0"/>
    <xf numFmtId="0" fontId="18" fillId="0" borderId="0"/>
    <xf numFmtId="0" fontId="3" fillId="0" borderId="0"/>
    <xf numFmtId="0" fontId="1" fillId="0" borderId="0"/>
    <xf numFmtId="0" fontId="18" fillId="0" borderId="0"/>
    <xf numFmtId="0" fontId="3" fillId="0" borderId="0"/>
    <xf numFmtId="0" fontId="1" fillId="0" borderId="0"/>
    <xf numFmtId="0" fontId="3" fillId="0" borderId="0"/>
    <xf numFmtId="0" fontId="1" fillId="0" borderId="0"/>
    <xf numFmtId="0" fontId="18"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3" fillId="0" borderId="0"/>
    <xf numFmtId="0" fontId="18" fillId="0" borderId="0"/>
    <xf numFmtId="0" fontId="18" fillId="0" borderId="0"/>
    <xf numFmtId="0" fontId="1" fillId="0" borderId="0"/>
    <xf numFmtId="0" fontId="1" fillId="2" borderId="1" applyNumberFormat="0" applyFont="0" applyAlignment="0" applyProtection="0"/>
    <xf numFmtId="0" fontId="1" fillId="2" borderId="1" applyNumberFormat="0" applyFont="0" applyAlignment="0" applyProtection="0"/>
    <xf numFmtId="9" fontId="3" fillId="0" borderId="0" applyFill="0" applyBorder="0" applyAlignment="0" applyProtection="0"/>
    <xf numFmtId="9" fontId="3" fillId="0" borderId="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4" fontId="5" fillId="18" borderId="60" applyNumberFormat="0" applyProtection="0">
      <alignment horizontal="left" vertical="center" indent="1"/>
    </xf>
    <xf numFmtId="0" fontId="38" fillId="0" borderId="61" applyNumberFormat="0" applyFill="0" applyAlignment="0" applyProtection="0"/>
    <xf numFmtId="0" fontId="38" fillId="0" borderId="61" applyNumberFormat="0" applyFill="0" applyAlignment="0" applyProtection="0"/>
    <xf numFmtId="0" fontId="38" fillId="0" borderId="61" applyNumberFormat="0" applyFill="0" applyAlignment="0" applyProtection="0"/>
    <xf numFmtId="0" fontId="38" fillId="0" borderId="61" applyNumberFormat="0" applyFill="0" applyAlignment="0" applyProtection="0"/>
    <xf numFmtId="0" fontId="38" fillId="0" borderId="61" applyNumberFormat="0" applyFill="0" applyAlignment="0" applyProtection="0"/>
    <xf numFmtId="0" fontId="38" fillId="0" borderId="61" applyNumberFormat="0" applyFill="0" applyAlignment="0" applyProtection="0"/>
    <xf numFmtId="0" fontId="38" fillId="0" borderId="61" applyNumberFormat="0" applyFill="0" applyAlignment="0" applyProtection="0"/>
    <xf numFmtId="0" fontId="38" fillId="0" borderId="61" applyNumberFormat="0" applyFill="0" applyAlignment="0" applyProtection="0"/>
    <xf numFmtId="0" fontId="38" fillId="0" borderId="61" applyNumberFormat="0" applyFill="0" applyAlignment="0" applyProtection="0"/>
    <xf numFmtId="0" fontId="38" fillId="0" borderId="61" applyNumberFormat="0" applyFill="0" applyAlignment="0" applyProtection="0"/>
    <xf numFmtId="0" fontId="38" fillId="0" borderId="61" applyNumberFormat="0" applyFill="0" applyAlignment="0" applyProtection="0"/>
    <xf numFmtId="0" fontId="38" fillId="0" borderId="61" applyNumberFormat="0" applyFill="0" applyAlignment="0" applyProtection="0"/>
    <xf numFmtId="0" fontId="38" fillId="0" borderId="61" applyNumberFormat="0" applyFill="0" applyAlignment="0" applyProtection="0"/>
  </cellStyleXfs>
  <cellXfs count="349">
    <xf numFmtId="0" fontId="0" fillId="0" borderId="0" xfId="0"/>
    <xf numFmtId="0" fontId="4" fillId="11" borderId="2" xfId="2" applyFont="1" applyFill="1" applyBorder="1" applyAlignment="1">
      <alignment horizontal="center" vertical="center"/>
    </xf>
    <xf numFmtId="0" fontId="4" fillId="11" borderId="3" xfId="2" applyFont="1" applyFill="1" applyBorder="1" applyAlignment="1">
      <alignment horizontal="center" vertical="center"/>
    </xf>
    <xf numFmtId="0" fontId="5" fillId="12" borderId="0" xfId="2" applyFont="1" applyFill="1" applyBorder="1"/>
    <xf numFmtId="0" fontId="5" fillId="13" borderId="0" xfId="2" applyFont="1" applyFill="1"/>
    <xf numFmtId="0" fontId="6" fillId="14" borderId="2" xfId="2" applyFont="1" applyFill="1" applyBorder="1" applyAlignment="1">
      <alignment horizontal="center"/>
    </xf>
    <xf numFmtId="0" fontId="7" fillId="14" borderId="0" xfId="2" applyFont="1" applyFill="1" applyBorder="1"/>
    <xf numFmtId="0" fontId="4" fillId="13" borderId="0" xfId="2" applyFont="1" applyFill="1" applyBorder="1" applyAlignment="1">
      <alignment horizontal="left" vertical="center"/>
    </xf>
    <xf numFmtId="0" fontId="5" fillId="13" borderId="0" xfId="2" applyFont="1" applyFill="1" applyBorder="1"/>
    <xf numFmtId="0" fontId="4" fillId="13" borderId="0" xfId="2" applyFont="1" applyFill="1" applyBorder="1" applyAlignment="1">
      <alignment horizontal="right"/>
    </xf>
    <xf numFmtId="0" fontId="8" fillId="13" borderId="4" xfId="2" applyFont="1" applyFill="1" applyBorder="1"/>
    <xf numFmtId="0" fontId="4" fillId="13" borderId="4" xfId="2" applyNumberFormat="1" applyFont="1" applyFill="1" applyBorder="1" applyAlignment="1" applyProtection="1">
      <protection locked="0"/>
    </xf>
    <xf numFmtId="0" fontId="5" fillId="13" borderId="4" xfId="2" applyFont="1" applyFill="1" applyBorder="1"/>
    <xf numFmtId="0" fontId="4" fillId="13" borderId="0" xfId="2" applyFont="1" applyFill="1" applyBorder="1" applyAlignment="1"/>
    <xf numFmtId="0" fontId="4" fillId="13" borderId="0" xfId="2" applyNumberFormat="1" applyFont="1" applyFill="1" applyBorder="1" applyAlignment="1" applyProtection="1">
      <protection locked="0"/>
    </xf>
    <xf numFmtId="0" fontId="9" fillId="14" borderId="0" xfId="2" applyFont="1" applyFill="1" applyBorder="1" applyAlignment="1">
      <alignment horizontal="center"/>
    </xf>
    <xf numFmtId="0" fontId="10" fillId="15" borderId="0" xfId="2" applyFont="1" applyFill="1" applyBorder="1" applyAlignment="1">
      <alignment horizontal="right"/>
    </xf>
    <xf numFmtId="0" fontId="4" fillId="15" borderId="0" xfId="2" applyFont="1" applyFill="1" applyBorder="1" applyAlignment="1"/>
    <xf numFmtId="0" fontId="4" fillId="15" borderId="0" xfId="2" applyNumberFormat="1" applyFont="1" applyFill="1" applyBorder="1" applyAlignment="1" applyProtection="1">
      <protection locked="0"/>
    </xf>
    <xf numFmtId="0" fontId="5" fillId="15" borderId="0" xfId="2" applyFont="1" applyFill="1" applyBorder="1"/>
    <xf numFmtId="0" fontId="9" fillId="14" borderId="0" xfId="2" applyFont="1" applyFill="1" applyAlignment="1">
      <alignment horizontal="left"/>
    </xf>
    <xf numFmtId="0" fontId="8" fillId="14" borderId="0" xfId="2" applyFont="1" applyFill="1" applyAlignment="1">
      <alignment horizontal="justify"/>
    </xf>
    <xf numFmtId="0" fontId="9" fillId="14" borderId="0" xfId="2" applyFont="1" applyFill="1" applyAlignment="1">
      <alignment horizontal="justify"/>
    </xf>
    <xf numFmtId="0" fontId="7" fillId="14" borderId="0" xfId="2" applyFont="1" applyFill="1"/>
    <xf numFmtId="0" fontId="9" fillId="14" borderId="0" xfId="2" applyFont="1" applyFill="1" applyBorder="1" applyAlignment="1">
      <alignment horizontal="left"/>
    </xf>
    <xf numFmtId="0" fontId="11" fillId="13" borderId="0" xfId="2" applyFont="1" applyFill="1" applyBorder="1"/>
    <xf numFmtId="0" fontId="8" fillId="15" borderId="0" xfId="2" applyFont="1" applyFill="1" applyBorder="1"/>
    <xf numFmtId="49" fontId="4" fillId="11" borderId="5" xfId="2" applyNumberFormat="1" applyFont="1" applyFill="1" applyBorder="1" applyAlignment="1">
      <alignment horizontal="left" vertical="center"/>
    </xf>
    <xf numFmtId="49" fontId="4" fillId="11" borderId="6" xfId="2" applyNumberFormat="1" applyFont="1" applyFill="1" applyBorder="1" applyAlignment="1">
      <alignment horizontal="center" vertical="center"/>
    </xf>
    <xf numFmtId="49" fontId="4" fillId="11" borderId="5" xfId="2" applyNumberFormat="1" applyFont="1" applyFill="1" applyBorder="1" applyAlignment="1">
      <alignment horizontal="center" vertical="center"/>
    </xf>
    <xf numFmtId="49" fontId="4" fillId="15" borderId="7" xfId="2" applyNumberFormat="1" applyFont="1" applyFill="1" applyBorder="1" applyAlignment="1">
      <alignment horizontal="left"/>
    </xf>
    <xf numFmtId="164" fontId="7" fillId="15" borderId="8" xfId="2" applyNumberFormat="1" applyFont="1" applyFill="1" applyBorder="1"/>
    <xf numFmtId="164" fontId="7" fillId="15" borderId="9" xfId="2" applyNumberFormat="1" applyFont="1" applyFill="1" applyBorder="1"/>
    <xf numFmtId="164" fontId="7" fillId="15" borderId="6" xfId="2" applyNumberFormat="1" applyFont="1" applyFill="1" applyBorder="1"/>
    <xf numFmtId="49" fontId="4" fillId="15" borderId="10" xfId="2" applyNumberFormat="1" applyFont="1" applyFill="1" applyBorder="1" applyAlignment="1">
      <alignment horizontal="left"/>
    </xf>
    <xf numFmtId="164" fontId="7" fillId="15" borderId="11" xfId="2" applyNumberFormat="1" applyFont="1" applyFill="1" applyBorder="1"/>
    <xf numFmtId="164" fontId="7" fillId="15" borderId="12" xfId="2" applyNumberFormat="1" applyFont="1" applyFill="1" applyBorder="1"/>
    <xf numFmtId="164" fontId="7" fillId="15" borderId="13" xfId="2" applyNumberFormat="1" applyFont="1" applyFill="1" applyBorder="1"/>
    <xf numFmtId="4" fontId="12" fillId="14" borderId="0" xfId="2" applyNumberFormat="1" applyFont="1" applyFill="1" applyBorder="1" applyAlignment="1">
      <alignment wrapText="1"/>
    </xf>
    <xf numFmtId="0" fontId="13" fillId="14" borderId="10" xfId="2" applyFont="1" applyFill="1" applyBorder="1"/>
    <xf numFmtId="4" fontId="14" fillId="14" borderId="13" xfId="2" applyNumberFormat="1" applyFont="1" applyFill="1" applyBorder="1" applyAlignment="1">
      <alignment wrapText="1"/>
    </xf>
    <xf numFmtId="164" fontId="7" fillId="13" borderId="14" xfId="2" applyNumberFormat="1" applyFont="1" applyFill="1" applyBorder="1"/>
    <xf numFmtId="49" fontId="4" fillId="13" borderId="10" xfId="2" applyNumberFormat="1" applyFont="1" applyFill="1" applyBorder="1" applyAlignment="1">
      <alignment horizontal="left"/>
    </xf>
    <xf numFmtId="165" fontId="7" fillId="13" borderId="11" xfId="3" applyFont="1" applyFill="1" applyBorder="1" applyAlignment="1" applyProtection="1"/>
    <xf numFmtId="164" fontId="7" fillId="13" borderId="12" xfId="2" applyNumberFormat="1" applyFont="1" applyFill="1" applyBorder="1"/>
    <xf numFmtId="49" fontId="4" fillId="15" borderId="15" xfId="2" applyNumberFormat="1" applyFont="1" applyFill="1" applyBorder="1" applyAlignment="1">
      <alignment horizontal="left"/>
    </xf>
    <xf numFmtId="165" fontId="7" fillId="15" borderId="16" xfId="3" applyFont="1" applyFill="1" applyBorder="1" applyAlignment="1" applyProtection="1"/>
    <xf numFmtId="164" fontId="7" fillId="15" borderId="17" xfId="2" applyNumberFormat="1" applyFont="1" applyFill="1" applyBorder="1"/>
    <xf numFmtId="164" fontId="7" fillId="15" borderId="18" xfId="2" applyNumberFormat="1" applyFont="1" applyFill="1" applyBorder="1"/>
    <xf numFmtId="165" fontId="4" fillId="11" borderId="18" xfId="3" applyFont="1" applyFill="1" applyBorder="1" applyAlignment="1" applyProtection="1">
      <alignment horizontal="center" vertical="center"/>
    </xf>
    <xf numFmtId="0" fontId="11" fillId="15" borderId="0" xfId="2" applyFont="1" applyFill="1" applyBorder="1"/>
    <xf numFmtId="0" fontId="15" fillId="15" borderId="0" xfId="2" applyFont="1" applyFill="1" applyBorder="1"/>
    <xf numFmtId="49" fontId="4" fillId="15" borderId="6" xfId="2" applyNumberFormat="1" applyFont="1" applyFill="1" applyBorder="1" applyAlignment="1">
      <alignment horizontal="left"/>
    </xf>
    <xf numFmtId="164" fontId="5" fillId="15" borderId="13" xfId="2" applyNumberFormat="1" applyFont="1" applyFill="1" applyBorder="1"/>
    <xf numFmtId="0" fontId="13" fillId="0" borderId="10" xfId="2" applyFont="1" applyBorder="1"/>
    <xf numFmtId="49" fontId="4" fillId="15" borderId="13" xfId="2" applyNumberFormat="1" applyFont="1" applyFill="1" applyBorder="1" applyAlignment="1">
      <alignment horizontal="left"/>
    </xf>
    <xf numFmtId="49" fontId="4" fillId="15" borderId="18" xfId="2" applyNumberFormat="1" applyFont="1" applyFill="1" applyBorder="1" applyAlignment="1">
      <alignment horizontal="left"/>
    </xf>
    <xf numFmtId="164" fontId="5" fillId="15" borderId="18" xfId="2" applyNumberFormat="1" applyFont="1" applyFill="1" applyBorder="1"/>
    <xf numFmtId="0" fontId="5" fillId="15" borderId="0" xfId="2" applyFont="1" applyFill="1"/>
    <xf numFmtId="165" fontId="4" fillId="11" borderId="5" xfId="3" applyFont="1" applyFill="1" applyBorder="1" applyAlignment="1" applyProtection="1">
      <alignment horizontal="center" vertical="center"/>
    </xf>
    <xf numFmtId="49" fontId="4" fillId="15" borderId="0" xfId="2" applyNumberFormat="1" applyFont="1" applyFill="1" applyBorder="1" applyAlignment="1">
      <alignment horizontal="center" vertical="center"/>
    </xf>
    <xf numFmtId="4" fontId="12" fillId="14" borderId="8" xfId="2" applyNumberFormat="1" applyFont="1" applyFill="1" applyBorder="1" applyAlignment="1">
      <alignment wrapText="1"/>
    </xf>
    <xf numFmtId="4" fontId="16" fillId="0" borderId="10" xfId="2" applyNumberFormat="1" applyFont="1" applyFill="1" applyBorder="1" applyAlignment="1">
      <alignment wrapText="1"/>
    </xf>
    <xf numFmtId="0" fontId="5" fillId="13" borderId="2" xfId="2" applyFont="1" applyFill="1" applyBorder="1"/>
    <xf numFmtId="49" fontId="4" fillId="11" borderId="5" xfId="2" applyNumberFormat="1" applyFont="1" applyFill="1" applyBorder="1" applyAlignment="1">
      <alignment horizontal="right" vertical="center"/>
    </xf>
    <xf numFmtId="0" fontId="8" fillId="15" borderId="0" xfId="2" applyFont="1" applyFill="1"/>
    <xf numFmtId="4" fontId="16" fillId="0" borderId="19" xfId="2" applyNumberFormat="1" applyFont="1" applyFill="1" applyBorder="1" applyAlignment="1">
      <alignment wrapText="1"/>
    </xf>
    <xf numFmtId="164" fontId="7" fillId="15" borderId="20" xfId="2" applyNumberFormat="1" applyFont="1" applyFill="1" applyBorder="1"/>
    <xf numFmtId="4" fontId="16" fillId="0" borderId="20" xfId="2" applyNumberFormat="1" applyFont="1" applyFill="1" applyBorder="1" applyAlignment="1">
      <alignment wrapText="1"/>
    </xf>
    <xf numFmtId="164" fontId="7" fillId="15" borderId="21" xfId="2" applyNumberFormat="1" applyFont="1" applyFill="1" applyBorder="1"/>
    <xf numFmtId="49" fontId="4" fillId="15" borderId="0" xfId="2" applyNumberFormat="1" applyFont="1" applyFill="1" applyBorder="1" applyAlignment="1">
      <alignment horizontal="left"/>
    </xf>
    <xf numFmtId="49" fontId="4" fillId="11" borderId="22" xfId="2" applyNumberFormat="1" applyFont="1" applyFill="1" applyBorder="1" applyAlignment="1">
      <alignment horizontal="right" vertical="center"/>
    </xf>
    <xf numFmtId="164" fontId="7" fillId="15" borderId="0" xfId="2" applyNumberFormat="1" applyFont="1" applyFill="1" applyBorder="1"/>
    <xf numFmtId="4" fontId="16" fillId="0" borderId="6" xfId="2" applyNumberFormat="1" applyFont="1" applyFill="1" applyBorder="1" applyAlignment="1">
      <alignment wrapText="1"/>
    </xf>
    <xf numFmtId="164" fontId="7" fillId="13" borderId="6" xfId="2" applyNumberFormat="1" applyFont="1" applyFill="1" applyBorder="1"/>
    <xf numFmtId="164" fontId="7" fillId="13" borderId="13" xfId="2" applyNumberFormat="1" applyFont="1" applyFill="1" applyBorder="1"/>
    <xf numFmtId="164" fontId="7" fillId="13" borderId="18" xfId="2" applyNumberFormat="1" applyFont="1" applyFill="1" applyBorder="1"/>
    <xf numFmtId="164" fontId="4" fillId="11" borderId="5" xfId="2" applyNumberFormat="1" applyFont="1" applyFill="1" applyBorder="1"/>
    <xf numFmtId="164" fontId="4" fillId="15" borderId="0" xfId="2" applyNumberFormat="1" applyFont="1" applyFill="1" applyBorder="1"/>
    <xf numFmtId="164" fontId="4" fillId="13" borderId="0" xfId="2" applyNumberFormat="1" applyFont="1" applyFill="1" applyBorder="1"/>
    <xf numFmtId="49" fontId="4" fillId="15" borderId="5" xfId="2" applyNumberFormat="1" applyFont="1" applyFill="1" applyBorder="1" applyAlignment="1">
      <alignment horizontal="left"/>
    </xf>
    <xf numFmtId="49" fontId="4" fillId="11" borderId="5" xfId="2" applyNumberFormat="1" applyFont="1" applyFill="1" applyBorder="1" applyAlignment="1">
      <alignment horizontal="center" vertical="center"/>
    </xf>
    <xf numFmtId="49" fontId="4" fillId="11" borderId="23" xfId="2" applyNumberFormat="1" applyFont="1" applyFill="1" applyBorder="1" applyAlignment="1">
      <alignment horizontal="left" vertical="center"/>
    </xf>
    <xf numFmtId="166" fontId="8" fillId="15" borderId="6" xfId="2" applyNumberFormat="1" applyFont="1" applyFill="1" applyBorder="1"/>
    <xf numFmtId="4" fontId="17" fillId="14" borderId="13" xfId="3" applyNumberFormat="1" applyFont="1" applyFill="1" applyBorder="1" applyAlignment="1" applyProtection="1"/>
    <xf numFmtId="0" fontId="7" fillId="14" borderId="10" xfId="2" applyFont="1" applyFill="1" applyBorder="1"/>
    <xf numFmtId="4" fontId="12" fillId="14" borderId="13" xfId="2" applyNumberFormat="1" applyFont="1" applyFill="1" applyBorder="1" applyAlignment="1">
      <alignment wrapText="1"/>
    </xf>
    <xf numFmtId="4" fontId="7" fillId="14" borderId="13" xfId="3" applyNumberFormat="1" applyFont="1" applyFill="1" applyBorder="1" applyAlignment="1" applyProtection="1"/>
    <xf numFmtId="166" fontId="5" fillId="13" borderId="13" xfId="2" applyNumberFormat="1" applyFont="1" applyFill="1" applyBorder="1"/>
    <xf numFmtId="164" fontId="5" fillId="13" borderId="13" xfId="2" applyNumberFormat="1" applyFont="1" applyFill="1" applyBorder="1"/>
    <xf numFmtId="4" fontId="5" fillId="13" borderId="13" xfId="2" applyNumberFormat="1" applyFont="1" applyFill="1" applyBorder="1"/>
    <xf numFmtId="166" fontId="8" fillId="13" borderId="13" xfId="2" applyNumberFormat="1" applyFont="1" applyFill="1" applyBorder="1"/>
    <xf numFmtId="4" fontId="8" fillId="13" borderId="13" xfId="2" applyNumberFormat="1" applyFont="1" applyFill="1" applyBorder="1"/>
    <xf numFmtId="49" fontId="4" fillId="15" borderId="13" xfId="2" applyNumberFormat="1" applyFont="1" applyFill="1" applyBorder="1" applyAlignment="1">
      <alignment horizontal="left" wrapText="1"/>
    </xf>
    <xf numFmtId="0" fontId="7" fillId="0" borderId="13" xfId="2" applyFont="1" applyBorder="1"/>
    <xf numFmtId="4" fontId="12" fillId="0" borderId="13" xfId="2" applyNumberFormat="1" applyFont="1" applyBorder="1" applyAlignment="1">
      <alignment wrapText="1"/>
    </xf>
    <xf numFmtId="49" fontId="4" fillId="15" borderId="6" xfId="2" applyNumberFormat="1" applyFont="1" applyFill="1" applyBorder="1" applyAlignment="1">
      <alignment horizontal="left" wrapText="1"/>
    </xf>
    <xf numFmtId="167" fontId="7" fillId="15" borderId="6" xfId="2" applyNumberFormat="1" applyFont="1" applyFill="1" applyBorder="1"/>
    <xf numFmtId="167" fontId="4" fillId="11" borderId="5" xfId="2" applyNumberFormat="1" applyFont="1" applyFill="1" applyBorder="1" applyAlignment="1">
      <alignment horizontal="right" vertical="center"/>
    </xf>
    <xf numFmtId="0" fontId="8" fillId="11" borderId="6" xfId="4" applyFont="1" applyFill="1" applyBorder="1" applyAlignment="1">
      <alignment horizontal="left" vertical="center" wrapText="1"/>
    </xf>
    <xf numFmtId="4" fontId="8" fillId="11" borderId="24" xfId="3" applyNumberFormat="1" applyFont="1" applyFill="1" applyBorder="1" applyAlignment="1" applyProtection="1">
      <alignment horizontal="center" vertical="center" wrapText="1"/>
    </xf>
    <xf numFmtId="0" fontId="8" fillId="11" borderId="6" xfId="2" applyFont="1" applyFill="1" applyBorder="1" applyAlignment="1">
      <alignment horizontal="center" vertical="center" wrapText="1"/>
    </xf>
    <xf numFmtId="49" fontId="4" fillId="15" borderId="25" xfId="2" applyNumberFormat="1" applyFont="1" applyFill="1" applyBorder="1" applyAlignment="1">
      <alignment horizontal="left"/>
    </xf>
    <xf numFmtId="4" fontId="12" fillId="14" borderId="20" xfId="2" applyNumberFormat="1" applyFont="1" applyFill="1" applyBorder="1" applyAlignment="1">
      <alignment wrapText="1"/>
    </xf>
    <xf numFmtId="4" fontId="5" fillId="14" borderId="9" xfId="2" applyNumberFormat="1" applyFont="1" applyFill="1" applyBorder="1" applyAlignment="1"/>
    <xf numFmtId="49" fontId="4" fillId="15" borderId="14" xfId="2" applyNumberFormat="1" applyFont="1" applyFill="1" applyBorder="1" applyAlignment="1">
      <alignment horizontal="left"/>
    </xf>
    <xf numFmtId="165" fontId="5" fillId="14" borderId="13" xfId="2" applyNumberFormat="1" applyFont="1" applyFill="1" applyBorder="1" applyAlignment="1">
      <alignment wrapText="1"/>
    </xf>
    <xf numFmtId="4" fontId="5" fillId="14" borderId="13" xfId="2" applyNumberFormat="1" applyFont="1" applyFill="1" applyBorder="1" applyAlignment="1"/>
    <xf numFmtId="0" fontId="12" fillId="0" borderId="14" xfId="2" applyFont="1" applyFill="1" applyBorder="1" applyAlignment="1">
      <alignment horizontal="left" wrapText="1"/>
    </xf>
    <xf numFmtId="4" fontId="5" fillId="14" borderId="13" xfId="3" applyNumberFormat="1" applyFont="1" applyFill="1" applyBorder="1" applyAlignment="1" applyProtection="1"/>
    <xf numFmtId="0" fontId="5" fillId="15" borderId="15" xfId="2" applyFont="1" applyFill="1" applyBorder="1"/>
    <xf numFmtId="0" fontId="5" fillId="14" borderId="18" xfId="2" applyFont="1" applyFill="1" applyBorder="1"/>
    <xf numFmtId="0" fontId="9" fillId="0" borderId="0" xfId="2" applyFont="1" applyAlignment="1">
      <alignment horizontal="left"/>
    </xf>
    <xf numFmtId="0" fontId="5" fillId="14" borderId="0" xfId="2" applyFont="1" applyFill="1"/>
    <xf numFmtId="4" fontId="8" fillId="11" borderId="6" xfId="3" applyNumberFormat="1" applyFont="1" applyFill="1" applyBorder="1" applyAlignment="1" applyProtection="1">
      <alignment horizontal="center" vertical="center" wrapText="1"/>
    </xf>
    <xf numFmtId="49" fontId="4" fillId="11" borderId="7" xfId="2" applyNumberFormat="1" applyFont="1" applyFill="1" applyBorder="1" applyAlignment="1">
      <alignment horizontal="center" vertical="center"/>
    </xf>
    <xf numFmtId="49" fontId="4" fillId="11" borderId="8" xfId="2" applyNumberFormat="1" applyFont="1" applyFill="1" applyBorder="1" applyAlignment="1">
      <alignment horizontal="center" vertical="center"/>
    </xf>
    <xf numFmtId="164" fontId="8" fillId="15" borderId="26" xfId="2" applyNumberFormat="1" applyFont="1" applyFill="1" applyBorder="1"/>
    <xf numFmtId="4" fontId="19" fillId="0" borderId="27" xfId="2" applyNumberFormat="1" applyFont="1" applyBorder="1" applyAlignment="1">
      <alignment wrapText="1"/>
    </xf>
    <xf numFmtId="0" fontId="14" fillId="14" borderId="0" xfId="5" applyFont="1" applyFill="1"/>
    <xf numFmtId="4" fontId="20" fillId="14" borderId="14" xfId="2" applyNumberFormat="1" applyFont="1" applyFill="1" applyBorder="1" applyAlignment="1">
      <alignment wrapText="1"/>
    </xf>
    <xf numFmtId="4" fontId="14" fillId="14" borderId="10" xfId="2" applyNumberFormat="1" applyFont="1" applyFill="1" applyBorder="1" applyAlignment="1">
      <alignment wrapText="1"/>
    </xf>
    <xf numFmtId="4" fontId="14" fillId="14" borderId="20" xfId="2" applyNumberFormat="1" applyFont="1" applyFill="1" applyBorder="1" applyAlignment="1">
      <alignment wrapText="1"/>
    </xf>
    <xf numFmtId="0" fontId="21" fillId="13" borderId="0" xfId="2" applyFont="1" applyFill="1"/>
    <xf numFmtId="0" fontId="1" fillId="14" borderId="0" xfId="5" applyFill="1"/>
    <xf numFmtId="4" fontId="22" fillId="14" borderId="14" xfId="2" applyNumberFormat="1" applyFont="1" applyFill="1" applyBorder="1" applyAlignment="1">
      <alignment wrapText="1"/>
    </xf>
    <xf numFmtId="4" fontId="23" fillId="14" borderId="20" xfId="2" applyNumberFormat="1" applyFont="1" applyFill="1" applyBorder="1" applyAlignment="1">
      <alignment wrapText="1"/>
    </xf>
    <xf numFmtId="4" fontId="23" fillId="14" borderId="28" xfId="2" applyNumberFormat="1" applyFont="1" applyFill="1" applyBorder="1" applyAlignment="1">
      <alignment wrapText="1"/>
    </xf>
    <xf numFmtId="49" fontId="4" fillId="14" borderId="10" xfId="2" applyNumberFormat="1" applyFont="1" applyFill="1" applyBorder="1" applyAlignment="1">
      <alignment horizontal="left"/>
    </xf>
    <xf numFmtId="4" fontId="24" fillId="14" borderId="14" xfId="2" applyNumberFormat="1" applyFont="1" applyFill="1" applyBorder="1" applyAlignment="1">
      <alignment wrapText="1"/>
    </xf>
    <xf numFmtId="4" fontId="24" fillId="14" borderId="13" xfId="2" applyNumberFormat="1" applyFont="1" applyFill="1" applyBorder="1" applyAlignment="1">
      <alignment wrapText="1"/>
    </xf>
    <xf numFmtId="4" fontId="24" fillId="14" borderId="20" xfId="2" applyNumberFormat="1" applyFont="1" applyFill="1" applyBorder="1" applyAlignment="1">
      <alignment wrapText="1"/>
    </xf>
    <xf numFmtId="164" fontId="5" fillId="15" borderId="29" xfId="2" applyNumberFormat="1" applyFont="1" applyFill="1" applyBorder="1"/>
    <xf numFmtId="164" fontId="5" fillId="15" borderId="4" xfId="2" applyNumberFormat="1" applyFont="1" applyFill="1" applyBorder="1"/>
    <xf numFmtId="164" fontId="5" fillId="15" borderId="11" xfId="2" applyNumberFormat="1" applyFont="1" applyFill="1" applyBorder="1"/>
    <xf numFmtId="165" fontId="8" fillId="11" borderId="30" xfId="3" applyFont="1" applyFill="1" applyBorder="1" applyAlignment="1" applyProtection="1"/>
    <xf numFmtId="4" fontId="19" fillId="16" borderId="31" xfId="2" applyNumberFormat="1" applyFont="1" applyFill="1" applyBorder="1" applyAlignment="1">
      <alignment wrapText="1"/>
    </xf>
    <xf numFmtId="49" fontId="4" fillId="14" borderId="7" xfId="2" applyNumberFormat="1" applyFont="1" applyFill="1" applyBorder="1" applyAlignment="1">
      <alignment horizontal="left"/>
    </xf>
    <xf numFmtId="49" fontId="5" fillId="14" borderId="6" xfId="2" applyNumberFormat="1" applyFont="1" applyFill="1" applyBorder="1" applyAlignment="1">
      <alignment horizontal="right" wrapText="1"/>
    </xf>
    <xf numFmtId="4" fontId="5" fillId="14" borderId="32" xfId="3" applyNumberFormat="1" applyFont="1" applyFill="1" applyBorder="1" applyAlignment="1" applyProtection="1">
      <alignment wrapText="1"/>
    </xf>
    <xf numFmtId="4" fontId="5" fillId="14" borderId="6" xfId="3" applyNumberFormat="1" applyFont="1" applyFill="1" applyBorder="1" applyAlignment="1" applyProtection="1">
      <alignment wrapText="1"/>
    </xf>
    <xf numFmtId="49" fontId="5" fillId="14" borderId="10" xfId="2" applyNumberFormat="1" applyFont="1" applyFill="1" applyBorder="1" applyAlignment="1">
      <alignment wrapText="1"/>
    </xf>
    <xf numFmtId="49" fontId="5" fillId="14" borderId="13" xfId="2" applyNumberFormat="1" applyFont="1" applyFill="1" applyBorder="1" applyAlignment="1">
      <alignment wrapText="1"/>
    </xf>
    <xf numFmtId="4" fontId="5" fillId="14" borderId="0" xfId="3" applyNumberFormat="1" applyFont="1" applyFill="1" applyBorder="1" applyAlignment="1" applyProtection="1">
      <alignment wrapText="1"/>
    </xf>
    <xf numFmtId="4" fontId="5" fillId="14" borderId="13" xfId="3" applyNumberFormat="1" applyFont="1" applyFill="1" applyBorder="1" applyAlignment="1" applyProtection="1">
      <alignment wrapText="1"/>
    </xf>
    <xf numFmtId="49" fontId="5" fillId="14" borderId="15" xfId="2" applyNumberFormat="1" applyFont="1" applyFill="1" applyBorder="1" applyAlignment="1">
      <alignment wrapText="1"/>
    </xf>
    <xf numFmtId="49" fontId="5" fillId="14" borderId="18" xfId="2" applyNumberFormat="1" applyFont="1" applyFill="1" applyBorder="1" applyAlignment="1">
      <alignment wrapText="1"/>
    </xf>
    <xf numFmtId="4" fontId="5" fillId="14" borderId="4" xfId="3" applyNumberFormat="1" applyFont="1" applyFill="1" applyBorder="1" applyAlignment="1" applyProtection="1">
      <alignment wrapText="1"/>
    </xf>
    <xf numFmtId="4" fontId="5" fillId="14" borderId="18" xfId="3" applyNumberFormat="1" applyFont="1" applyFill="1" applyBorder="1" applyAlignment="1" applyProtection="1">
      <alignment wrapText="1"/>
    </xf>
    <xf numFmtId="0" fontId="5" fillId="11" borderId="5" xfId="2" applyFont="1" applyFill="1" applyBorder="1" applyAlignment="1">
      <alignment horizontal="center"/>
    </xf>
    <xf numFmtId="49" fontId="4" fillId="15" borderId="7" xfId="2" applyNumberFormat="1" applyFont="1" applyFill="1" applyBorder="1" applyAlignment="1">
      <alignment horizontal="left" wrapText="1"/>
    </xf>
    <xf numFmtId="49" fontId="5" fillId="0" borderId="10" xfId="2" applyNumberFormat="1" applyFont="1" applyFill="1" applyBorder="1" applyAlignment="1">
      <alignment wrapText="1"/>
    </xf>
    <xf numFmtId="49" fontId="5" fillId="0" borderId="15" xfId="2" applyNumberFormat="1" applyFont="1" applyFill="1" applyBorder="1" applyAlignment="1">
      <alignment wrapText="1"/>
    </xf>
    <xf numFmtId="49" fontId="5" fillId="0" borderId="6" xfId="2" applyNumberFormat="1" applyFont="1" applyFill="1" applyBorder="1" applyAlignment="1">
      <alignment horizontal="right" wrapText="1"/>
    </xf>
    <xf numFmtId="164" fontId="4" fillId="15" borderId="18" xfId="2" applyNumberFormat="1" applyFont="1" applyFill="1" applyBorder="1"/>
    <xf numFmtId="0" fontId="8" fillId="11" borderId="23" xfId="4" applyFont="1" applyFill="1" applyBorder="1" applyAlignment="1">
      <alignment horizontal="left" vertical="center" wrapText="1"/>
    </xf>
    <xf numFmtId="4" fontId="8" fillId="11" borderId="33" xfId="3" applyNumberFormat="1" applyFont="1" applyFill="1" applyBorder="1" applyAlignment="1" applyProtection="1">
      <alignment horizontal="center" vertical="center" wrapText="1"/>
    </xf>
    <xf numFmtId="49" fontId="4" fillId="11" borderId="34" xfId="2" applyNumberFormat="1" applyFont="1" applyFill="1" applyBorder="1" applyAlignment="1">
      <alignment horizontal="center" vertical="center"/>
    </xf>
    <xf numFmtId="164" fontId="8" fillId="14" borderId="35" xfId="2" applyNumberFormat="1" applyFont="1" applyFill="1" applyBorder="1"/>
    <xf numFmtId="164" fontId="5" fillId="15" borderId="9" xfId="2" applyNumberFormat="1" applyFont="1" applyFill="1" applyBorder="1"/>
    <xf numFmtId="164" fontId="5" fillId="15" borderId="6" xfId="2" applyNumberFormat="1" applyFont="1" applyFill="1" applyBorder="1"/>
    <xf numFmtId="4" fontId="14" fillId="14" borderId="11" xfId="2" applyNumberFormat="1" applyFont="1" applyFill="1" applyBorder="1" applyAlignment="1">
      <alignment wrapText="1"/>
    </xf>
    <xf numFmtId="4" fontId="14" fillId="0" borderId="0" xfId="2" applyNumberFormat="1" applyFont="1" applyBorder="1" applyAlignment="1">
      <alignment wrapText="1"/>
    </xf>
    <xf numFmtId="165" fontId="13" fillId="14" borderId="11" xfId="3" applyFont="1" applyFill="1" applyBorder="1" applyAlignment="1" applyProtection="1"/>
    <xf numFmtId="164" fontId="13" fillId="15" borderId="12" xfId="2" applyNumberFormat="1" applyFont="1" applyFill="1" applyBorder="1"/>
    <xf numFmtId="4" fontId="19" fillId="14" borderId="11" xfId="2" applyNumberFormat="1" applyFont="1" applyFill="1" applyBorder="1" applyAlignment="1">
      <alignment wrapText="1"/>
    </xf>
    <xf numFmtId="164" fontId="5" fillId="15" borderId="12" xfId="2" applyNumberFormat="1" applyFont="1" applyFill="1" applyBorder="1"/>
    <xf numFmtId="165" fontId="25" fillId="14" borderId="11" xfId="3" applyFont="1" applyFill="1" applyBorder="1" applyAlignment="1" applyProtection="1"/>
    <xf numFmtId="49" fontId="4" fillId="14" borderId="10" xfId="2" applyNumberFormat="1" applyFont="1" applyFill="1" applyBorder="1" applyAlignment="1">
      <alignment horizontal="left" wrapText="1"/>
    </xf>
    <xf numFmtId="164" fontId="8" fillId="14" borderId="11" xfId="2" applyNumberFormat="1" applyFont="1" applyFill="1" applyBorder="1"/>
    <xf numFmtId="164" fontId="13" fillId="15" borderId="13" xfId="2" applyNumberFormat="1" applyFont="1" applyFill="1" applyBorder="1"/>
    <xf numFmtId="168" fontId="5" fillId="13" borderId="0" xfId="2" applyNumberFormat="1" applyFont="1" applyFill="1"/>
    <xf numFmtId="49" fontId="4" fillId="14" borderId="15" xfId="2" applyNumberFormat="1" applyFont="1" applyFill="1" applyBorder="1" applyAlignment="1">
      <alignment horizontal="left"/>
    </xf>
    <xf numFmtId="164" fontId="25" fillId="14" borderId="16" xfId="2" applyNumberFormat="1" applyFont="1" applyFill="1" applyBorder="1"/>
    <xf numFmtId="164" fontId="5" fillId="15" borderId="17" xfId="2" applyNumberFormat="1" applyFont="1" applyFill="1" applyBorder="1"/>
    <xf numFmtId="0" fontId="5" fillId="15" borderId="10" xfId="2" applyFont="1" applyFill="1" applyBorder="1"/>
    <xf numFmtId="165" fontId="8" fillId="11" borderId="16" xfId="3" applyFont="1" applyFill="1" applyBorder="1" applyAlignment="1" applyProtection="1"/>
    <xf numFmtId="0" fontId="5" fillId="11" borderId="34" xfId="2" applyFont="1" applyFill="1" applyBorder="1" applyAlignment="1">
      <alignment horizontal="center"/>
    </xf>
    <xf numFmtId="165" fontId="5" fillId="15" borderId="10" xfId="3" applyFont="1" applyFill="1" applyBorder="1" applyAlignment="1" applyProtection="1"/>
    <xf numFmtId="165" fontId="8" fillId="11" borderId="5" xfId="3" applyFont="1" applyFill="1" applyBorder="1" applyAlignment="1" applyProtection="1">
      <alignment horizontal="left" vertical="center" wrapText="1"/>
    </xf>
    <xf numFmtId="4" fontId="8" fillId="11" borderId="5" xfId="3" applyNumberFormat="1" applyFont="1" applyFill="1" applyBorder="1" applyAlignment="1" applyProtection="1">
      <alignment horizontal="center" vertical="center" wrapText="1"/>
    </xf>
    <xf numFmtId="164" fontId="8" fillId="15" borderId="6" xfId="2" applyNumberFormat="1" applyFont="1" applyFill="1" applyBorder="1"/>
    <xf numFmtId="165" fontId="13" fillId="0" borderId="10" xfId="3" applyFont="1" applyFill="1" applyBorder="1" applyAlignment="1" applyProtection="1"/>
    <xf numFmtId="4" fontId="14" fillId="0" borderId="13" xfId="2" applyNumberFormat="1" applyFont="1" applyBorder="1" applyAlignment="1">
      <alignment wrapText="1"/>
    </xf>
    <xf numFmtId="165" fontId="26" fillId="15" borderId="13" xfId="3" applyFont="1" applyFill="1" applyBorder="1" applyAlignment="1" applyProtection="1">
      <alignment horizontal="left"/>
    </xf>
    <xf numFmtId="165" fontId="4" fillId="15" borderId="18" xfId="3" applyFont="1" applyFill="1" applyBorder="1" applyAlignment="1" applyProtection="1">
      <alignment horizontal="left"/>
    </xf>
    <xf numFmtId="165" fontId="8" fillId="11" borderId="5" xfId="3" applyFont="1" applyFill="1" applyBorder="1" applyAlignment="1" applyProtection="1"/>
    <xf numFmtId="4" fontId="5" fillId="13" borderId="0" xfId="2" applyNumberFormat="1" applyFont="1" applyFill="1"/>
    <xf numFmtId="4" fontId="12" fillId="14" borderId="0" xfId="6" applyNumberFormat="1" applyFont="1" applyFill="1" applyBorder="1"/>
    <xf numFmtId="0" fontId="8" fillId="11" borderId="36" xfId="4" applyFont="1" applyFill="1" applyBorder="1" applyAlignment="1">
      <alignment horizontal="left" vertical="center" wrapText="1"/>
    </xf>
    <xf numFmtId="4" fontId="8" fillId="11" borderId="37" xfId="3" applyNumberFormat="1" applyFont="1" applyFill="1" applyBorder="1" applyAlignment="1" applyProtection="1">
      <alignment horizontal="center" vertical="center" wrapText="1"/>
    </xf>
    <xf numFmtId="49" fontId="4" fillId="11" borderId="37" xfId="2" applyNumberFormat="1" applyFont="1" applyFill="1" applyBorder="1" applyAlignment="1">
      <alignment horizontal="center" vertical="center"/>
    </xf>
    <xf numFmtId="49" fontId="4" fillId="11" borderId="38" xfId="2" applyNumberFormat="1" applyFont="1" applyFill="1" applyBorder="1" applyAlignment="1">
      <alignment horizontal="center" vertical="center"/>
    </xf>
    <xf numFmtId="49" fontId="4" fillId="13" borderId="35" xfId="2" applyNumberFormat="1" applyFont="1" applyFill="1" applyBorder="1" applyAlignment="1">
      <alignment horizontal="left"/>
    </xf>
    <xf numFmtId="4" fontId="27" fillId="14" borderId="39" xfId="2" applyNumberFormat="1" applyFont="1" applyFill="1" applyBorder="1" applyAlignment="1">
      <alignment wrapText="1"/>
    </xf>
    <xf numFmtId="9" fontId="27" fillId="14" borderId="39" xfId="1" applyFont="1" applyFill="1" applyBorder="1" applyAlignment="1">
      <alignment wrapText="1"/>
    </xf>
    <xf numFmtId="164" fontId="5" fillId="13" borderId="35" xfId="2" applyNumberFormat="1" applyFont="1" applyFill="1" applyBorder="1"/>
    <xf numFmtId="0" fontId="13" fillId="14" borderId="11" xfId="2" applyFont="1" applyFill="1" applyBorder="1"/>
    <xf numFmtId="10" fontId="14" fillId="14" borderId="2" xfId="7" applyNumberFormat="1" applyFont="1" applyFill="1" applyBorder="1" applyAlignment="1">
      <alignment wrapText="1"/>
    </xf>
    <xf numFmtId="0" fontId="1" fillId="14" borderId="0" xfId="8" applyFill="1"/>
    <xf numFmtId="49" fontId="26" fillId="15" borderId="40" xfId="2" applyNumberFormat="1" applyFont="1" applyFill="1" applyBorder="1" applyAlignment="1">
      <alignment horizontal="left"/>
    </xf>
    <xf numFmtId="4" fontId="13" fillId="0" borderId="41" xfId="2" applyNumberFormat="1" applyFont="1" applyFill="1" applyBorder="1" applyAlignment="1">
      <alignment wrapText="1"/>
    </xf>
    <xf numFmtId="165" fontId="13" fillId="15" borderId="16" xfId="3" applyFont="1" applyFill="1" applyBorder="1" applyAlignment="1" applyProtection="1"/>
    <xf numFmtId="164" fontId="13" fillId="15" borderId="40" xfId="2" applyNumberFormat="1" applyFont="1" applyFill="1" applyBorder="1"/>
    <xf numFmtId="0" fontId="5" fillId="15" borderId="41" xfId="2" applyFont="1" applyFill="1" applyBorder="1"/>
    <xf numFmtId="165" fontId="8" fillId="11" borderId="42" xfId="3" applyFont="1" applyFill="1" applyBorder="1" applyAlignment="1" applyProtection="1"/>
    <xf numFmtId="9" fontId="8" fillId="11" borderId="42" xfId="1" applyFont="1" applyFill="1" applyBorder="1" applyAlignment="1" applyProtection="1"/>
    <xf numFmtId="49" fontId="4" fillId="11" borderId="43" xfId="2" applyNumberFormat="1" applyFont="1" applyFill="1" applyBorder="1" applyAlignment="1">
      <alignment horizontal="center" vertical="center"/>
    </xf>
    <xf numFmtId="164" fontId="17" fillId="15" borderId="6" xfId="2" applyNumberFormat="1" applyFont="1" applyFill="1" applyBorder="1"/>
    <xf numFmtId="164" fontId="17" fillId="15" borderId="7" xfId="2" applyNumberFormat="1" applyFont="1" applyFill="1" applyBorder="1"/>
    <xf numFmtId="164" fontId="17" fillId="15" borderId="8" xfId="2" applyNumberFormat="1" applyFont="1" applyFill="1" applyBorder="1"/>
    <xf numFmtId="164" fontId="7" fillId="13" borderId="9" xfId="2" applyNumberFormat="1" applyFont="1" applyFill="1" applyBorder="1"/>
    <xf numFmtId="0" fontId="13" fillId="14" borderId="13" xfId="2" applyFont="1" applyFill="1" applyBorder="1"/>
    <xf numFmtId="164" fontId="13" fillId="13" borderId="12" xfId="2" applyNumberFormat="1" applyFont="1" applyFill="1" applyBorder="1"/>
    <xf numFmtId="49" fontId="26" fillId="15" borderId="18" xfId="2" applyNumberFormat="1" applyFont="1" applyFill="1" applyBorder="1" applyAlignment="1">
      <alignment horizontal="left"/>
    </xf>
    <xf numFmtId="164" fontId="13" fillId="15" borderId="18" xfId="2" applyNumberFormat="1" applyFont="1" applyFill="1" applyBorder="1"/>
    <xf numFmtId="164" fontId="13" fillId="15" borderId="15" xfId="2" applyNumberFormat="1" applyFont="1" applyFill="1" applyBorder="1"/>
    <xf numFmtId="164" fontId="13" fillId="13" borderId="17" xfId="2" applyNumberFormat="1" applyFont="1" applyFill="1" applyBorder="1"/>
    <xf numFmtId="0" fontId="7" fillId="15" borderId="0" xfId="2" applyFont="1" applyFill="1"/>
    <xf numFmtId="0" fontId="8" fillId="11" borderId="5" xfId="4" applyFont="1" applyFill="1" applyBorder="1" applyAlignment="1">
      <alignment horizontal="left" vertical="center" wrapText="1"/>
    </xf>
    <xf numFmtId="164" fontId="17" fillId="15" borderId="39" xfId="2" applyNumberFormat="1" applyFont="1" applyFill="1" applyBorder="1"/>
    <xf numFmtId="0" fontId="28" fillId="0" borderId="10" xfId="2" applyFont="1" applyBorder="1"/>
    <xf numFmtId="4" fontId="29" fillId="0" borderId="13" xfId="2" applyNumberFormat="1" applyFont="1" applyBorder="1" applyAlignment="1">
      <alignment wrapText="1"/>
    </xf>
    <xf numFmtId="4" fontId="29" fillId="0" borderId="10" xfId="2" applyNumberFormat="1" applyFont="1" applyBorder="1" applyAlignment="1">
      <alignment wrapText="1"/>
    </xf>
    <xf numFmtId="4" fontId="29" fillId="0" borderId="11" xfId="2" applyNumberFormat="1" applyFont="1" applyFill="1" applyBorder="1" applyAlignment="1">
      <alignment wrapText="1"/>
    </xf>
    <xf numFmtId="0" fontId="28" fillId="14" borderId="10" xfId="2" applyFont="1" applyFill="1" applyBorder="1"/>
    <xf numFmtId="4" fontId="29" fillId="14" borderId="13" xfId="2" applyNumberFormat="1" applyFont="1" applyFill="1" applyBorder="1" applyAlignment="1">
      <alignment wrapText="1"/>
    </xf>
    <xf numFmtId="4" fontId="29" fillId="14" borderId="10" xfId="2" applyNumberFormat="1" applyFont="1" applyFill="1" applyBorder="1" applyAlignment="1">
      <alignment wrapText="1"/>
    </xf>
    <xf numFmtId="4" fontId="29" fillId="14" borderId="11" xfId="2" applyNumberFormat="1" applyFont="1" applyFill="1" applyBorder="1" applyAlignment="1">
      <alignment wrapText="1"/>
    </xf>
    <xf numFmtId="0" fontId="28" fillId="14" borderId="0" xfId="2" applyFont="1" applyFill="1"/>
    <xf numFmtId="165" fontId="7" fillId="14" borderId="0" xfId="2" applyNumberFormat="1" applyFont="1" applyFill="1"/>
    <xf numFmtId="0" fontId="17" fillId="0" borderId="10" xfId="2" applyFont="1" applyBorder="1"/>
    <xf numFmtId="164" fontId="30" fillId="15" borderId="2" xfId="2" applyNumberFormat="1" applyFont="1" applyFill="1" applyBorder="1"/>
    <xf numFmtId="164" fontId="30" fillId="15" borderId="11" xfId="2" applyNumberFormat="1" applyFont="1" applyFill="1" applyBorder="1"/>
    <xf numFmtId="164" fontId="17" fillId="15" borderId="41" xfId="2" applyNumberFormat="1" applyFont="1" applyFill="1" applyBorder="1"/>
    <xf numFmtId="164" fontId="17" fillId="15" borderId="16" xfId="2" applyNumberFormat="1" applyFont="1" applyFill="1" applyBorder="1"/>
    <xf numFmtId="165" fontId="8" fillId="11" borderId="15" xfId="3" applyFont="1" applyFill="1" applyBorder="1" applyAlignment="1" applyProtection="1"/>
    <xf numFmtId="165" fontId="8" fillId="11" borderId="38" xfId="3" applyFont="1" applyFill="1" applyBorder="1" applyAlignment="1" applyProtection="1"/>
    <xf numFmtId="49" fontId="4" fillId="11" borderId="44" xfId="2" applyNumberFormat="1" applyFont="1" applyFill="1" applyBorder="1" applyAlignment="1">
      <alignment horizontal="center" vertical="center"/>
    </xf>
    <xf numFmtId="164" fontId="7" fillId="15" borderId="35" xfId="2" applyNumberFormat="1" applyFont="1" applyFill="1" applyBorder="1"/>
    <xf numFmtId="164" fontId="7" fillId="15" borderId="45" xfId="2" applyNumberFormat="1" applyFont="1" applyFill="1" applyBorder="1"/>
    <xf numFmtId="49" fontId="31" fillId="13" borderId="15" xfId="2" applyNumberFormat="1" applyFont="1" applyFill="1" applyBorder="1" applyAlignment="1">
      <alignment horizontal="left"/>
    </xf>
    <xf numFmtId="164" fontId="28" fillId="15" borderId="40" xfId="2" applyNumberFormat="1" applyFont="1" applyFill="1" applyBorder="1"/>
    <xf numFmtId="164" fontId="28" fillId="15" borderId="46" xfId="2" applyNumberFormat="1" applyFont="1" applyFill="1" applyBorder="1"/>
    <xf numFmtId="164" fontId="28" fillId="15" borderId="17" xfId="2" applyNumberFormat="1" applyFont="1" applyFill="1" applyBorder="1"/>
    <xf numFmtId="165" fontId="4" fillId="11" borderId="47" xfId="3" applyFont="1" applyFill="1" applyBorder="1" applyAlignment="1" applyProtection="1">
      <alignment horizontal="center" vertical="center"/>
    </xf>
    <xf numFmtId="165" fontId="4" fillId="11" borderId="48" xfId="3" applyFont="1" applyFill="1" applyBorder="1" applyAlignment="1" applyProtection="1">
      <alignment horizontal="center" vertical="center"/>
    </xf>
    <xf numFmtId="165" fontId="4" fillId="11" borderId="34" xfId="3" applyFont="1" applyFill="1" applyBorder="1" applyAlignment="1" applyProtection="1">
      <alignment horizontal="center" vertical="center"/>
    </xf>
    <xf numFmtId="169" fontId="7" fillId="15" borderId="28" xfId="2" applyNumberFormat="1" applyFont="1" applyFill="1" applyBorder="1"/>
    <xf numFmtId="49" fontId="4" fillId="15" borderId="10" xfId="2" applyNumberFormat="1" applyFont="1" applyFill="1" applyBorder="1" applyAlignment="1">
      <alignment horizontal="left" wrapText="1"/>
    </xf>
    <xf numFmtId="49" fontId="4" fillId="14" borderId="0" xfId="2" applyNumberFormat="1" applyFont="1" applyFill="1" applyBorder="1" applyAlignment="1">
      <alignment horizontal="left"/>
    </xf>
    <xf numFmtId="164" fontId="7" fillId="14" borderId="11" xfId="2" applyNumberFormat="1" applyFont="1" applyFill="1" applyBorder="1"/>
    <xf numFmtId="169" fontId="7" fillId="14" borderId="28" xfId="2" applyNumberFormat="1" applyFont="1" applyFill="1" applyBorder="1"/>
    <xf numFmtId="0" fontId="13" fillId="14" borderId="2" xfId="2" applyFont="1" applyFill="1" applyBorder="1" applyAlignment="1">
      <alignment horizontal="left" vertical="center" wrapText="1"/>
    </xf>
    <xf numFmtId="169" fontId="13" fillId="14" borderId="28" xfId="2" applyNumberFormat="1" applyFont="1" applyFill="1" applyBorder="1" applyAlignment="1">
      <alignment horizontal="right"/>
    </xf>
    <xf numFmtId="164" fontId="7" fillId="15" borderId="28" xfId="2" applyNumberFormat="1" applyFont="1" applyFill="1" applyBorder="1"/>
    <xf numFmtId="164" fontId="7" fillId="15" borderId="40" xfId="2" applyNumberFormat="1" applyFont="1" applyFill="1" applyBorder="1"/>
    <xf numFmtId="164" fontId="7" fillId="15" borderId="46" xfId="2" applyNumberFormat="1" applyFont="1" applyFill="1" applyBorder="1"/>
    <xf numFmtId="49" fontId="4" fillId="11" borderId="48" xfId="2" applyNumberFormat="1" applyFont="1" applyFill="1" applyBorder="1" applyAlignment="1">
      <alignment horizontal="center" vertical="center"/>
    </xf>
    <xf numFmtId="0" fontId="8" fillId="11" borderId="6" xfId="2" applyFont="1" applyFill="1" applyBorder="1" applyAlignment="1">
      <alignment horizontal="center" vertical="center" wrapText="1"/>
    </xf>
    <xf numFmtId="0" fontId="8" fillId="11" borderId="49" xfId="2" applyFont="1" applyFill="1" applyBorder="1" applyAlignment="1">
      <alignment vertical="center"/>
    </xf>
    <xf numFmtId="0" fontId="8" fillId="11" borderId="50" xfId="2" applyFont="1" applyFill="1" applyBorder="1" applyAlignment="1">
      <alignment vertical="center"/>
    </xf>
    <xf numFmtId="0" fontId="5" fillId="17" borderId="50" xfId="2" applyFont="1" applyFill="1" applyBorder="1"/>
    <xf numFmtId="4" fontId="32" fillId="16" borderId="51" xfId="0" applyNumberFormat="1" applyFont="1" applyFill="1" applyBorder="1" applyAlignment="1">
      <alignment horizontal="right"/>
    </xf>
    <xf numFmtId="4" fontId="5" fillId="13" borderId="0" xfId="2" applyNumberFormat="1" applyFont="1" applyFill="1" applyBorder="1"/>
    <xf numFmtId="0" fontId="5" fillId="15" borderId="0" xfId="2" applyFont="1" applyFill="1" applyBorder="1"/>
    <xf numFmtId="0" fontId="8" fillId="14" borderId="39" xfId="2" applyFont="1" applyFill="1" applyBorder="1" applyAlignment="1">
      <alignment vertical="center" wrapText="1"/>
    </xf>
    <xf numFmtId="0" fontId="8" fillId="14" borderId="52" xfId="2" applyFont="1" applyFill="1" applyBorder="1" applyAlignment="1">
      <alignment vertical="center" wrapText="1"/>
    </xf>
    <xf numFmtId="0" fontId="5" fillId="14" borderId="8" xfId="2" applyFont="1" applyFill="1" applyBorder="1"/>
    <xf numFmtId="167" fontId="8" fillId="14" borderId="53" xfId="3" applyNumberFormat="1" applyFont="1" applyFill="1" applyBorder="1" applyAlignment="1" applyProtection="1">
      <alignment horizontal="right" vertical="center"/>
    </xf>
    <xf numFmtId="0" fontId="13" fillId="14" borderId="2" xfId="2" applyFont="1" applyFill="1" applyBorder="1" applyAlignment="1">
      <alignment horizontal="left" vertical="center" wrapText="1"/>
    </xf>
    <xf numFmtId="0" fontId="13" fillId="14" borderId="0" xfId="2" applyFont="1" applyFill="1" applyBorder="1" applyAlignment="1">
      <alignment horizontal="left" vertical="center" wrapText="1"/>
    </xf>
    <xf numFmtId="4" fontId="13" fillId="14" borderId="11" xfId="2" applyNumberFormat="1" applyFont="1" applyFill="1" applyBorder="1" applyAlignment="1">
      <alignment horizontal="right" vertical="center"/>
    </xf>
    <xf numFmtId="0" fontId="13" fillId="13" borderId="28" xfId="2" applyFont="1" applyFill="1" applyBorder="1" applyAlignment="1">
      <alignment vertical="center"/>
    </xf>
    <xf numFmtId="0" fontId="25" fillId="13" borderId="2" xfId="2" applyFont="1" applyFill="1" applyBorder="1"/>
    <xf numFmtId="0" fontId="25" fillId="13" borderId="0" xfId="2" applyFont="1" applyFill="1" applyBorder="1"/>
    <xf numFmtId="4" fontId="25" fillId="13" borderId="11" xfId="2" applyNumberFormat="1" applyFont="1" applyFill="1" applyBorder="1" applyAlignment="1">
      <alignment horizontal="right"/>
    </xf>
    <xf numFmtId="0" fontId="25" fillId="13" borderId="28" xfId="2" applyFont="1" applyFill="1" applyBorder="1"/>
    <xf numFmtId="0" fontId="8" fillId="14" borderId="2" xfId="2" applyFont="1" applyFill="1" applyBorder="1" applyAlignment="1">
      <alignment vertical="center" wrapText="1"/>
    </xf>
    <xf numFmtId="0" fontId="8" fillId="14" borderId="0" xfId="2" applyFont="1" applyFill="1" applyBorder="1" applyAlignment="1">
      <alignment vertical="center" wrapText="1"/>
    </xf>
    <xf numFmtId="4" fontId="5" fillId="14" borderId="11" xfId="2" applyNumberFormat="1" applyFont="1" applyFill="1" applyBorder="1" applyAlignment="1">
      <alignment horizontal="right"/>
    </xf>
    <xf numFmtId="165" fontId="8" fillId="14" borderId="28" xfId="3" applyFont="1" applyFill="1" applyBorder="1" applyAlignment="1" applyProtection="1">
      <alignment horizontal="center" vertical="center"/>
    </xf>
    <xf numFmtId="0" fontId="13" fillId="14" borderId="41" xfId="2" applyFont="1" applyFill="1" applyBorder="1" applyAlignment="1">
      <alignment vertical="center"/>
    </xf>
    <xf numFmtId="0" fontId="13" fillId="14" borderId="54" xfId="2" applyFont="1" applyFill="1" applyBorder="1" applyAlignment="1">
      <alignment vertical="center"/>
    </xf>
    <xf numFmtId="4" fontId="33" fillId="0" borderId="16" xfId="0" applyNumberFormat="1" applyFont="1" applyFill="1" applyBorder="1" applyAlignment="1">
      <alignment horizontal="right" vertical="center"/>
    </xf>
    <xf numFmtId="165" fontId="13" fillId="13" borderId="55" xfId="2" applyNumberFormat="1" applyFont="1" applyFill="1" applyBorder="1" applyAlignment="1">
      <alignment horizontal="center" vertical="center"/>
    </xf>
    <xf numFmtId="0" fontId="5" fillId="13" borderId="0" xfId="2" applyFont="1" applyFill="1" applyBorder="1"/>
    <xf numFmtId="0" fontId="5" fillId="14" borderId="0" xfId="2" applyFont="1" applyFill="1" applyBorder="1"/>
    <xf numFmtId="165" fontId="8" fillId="11" borderId="50" xfId="3" applyFont="1" applyFill="1" applyBorder="1" applyAlignment="1" applyProtection="1">
      <alignment horizontal="center" vertical="center"/>
    </xf>
    <xf numFmtId="165" fontId="8" fillId="11" borderId="51" xfId="3" applyFont="1" applyFill="1" applyBorder="1" applyAlignment="1" applyProtection="1">
      <alignment horizontal="center" vertical="center"/>
    </xf>
    <xf numFmtId="4" fontId="5" fillId="14" borderId="0" xfId="2" applyNumberFormat="1" applyFont="1" applyFill="1" applyBorder="1"/>
    <xf numFmtId="165" fontId="5" fillId="14" borderId="0" xfId="2" applyNumberFormat="1" applyFont="1" applyFill="1"/>
    <xf numFmtId="0" fontId="8" fillId="11" borderId="56" xfId="2" applyFont="1" applyFill="1" applyBorder="1" applyAlignment="1">
      <alignment horizontal="center" vertical="center" wrapText="1"/>
    </xf>
    <xf numFmtId="0" fontId="8" fillId="11" borderId="37" xfId="2" applyFont="1" applyFill="1" applyBorder="1" applyAlignment="1">
      <alignment horizontal="center" vertical="center" wrapText="1"/>
    </xf>
    <xf numFmtId="0" fontId="8" fillId="11" borderId="57" xfId="2" applyFont="1" applyFill="1" applyBorder="1" applyAlignment="1">
      <alignment horizontal="center" vertical="center" wrapText="1"/>
    </xf>
    <xf numFmtId="0" fontId="8" fillId="11" borderId="56" xfId="2" applyFont="1" applyFill="1" applyBorder="1" applyAlignment="1">
      <alignment vertical="center"/>
    </xf>
    <xf numFmtId="0" fontId="8" fillId="11" borderId="58" xfId="2" applyFont="1" applyFill="1" applyBorder="1" applyAlignment="1">
      <alignment vertical="center"/>
    </xf>
    <xf numFmtId="4" fontId="34" fillId="14" borderId="0" xfId="0" applyNumberFormat="1" applyFont="1" applyFill="1" applyBorder="1"/>
    <xf numFmtId="0" fontId="5" fillId="13" borderId="2" xfId="2" applyFont="1" applyFill="1" applyBorder="1"/>
    <xf numFmtId="0" fontId="5" fillId="15" borderId="39" xfId="2" applyFont="1" applyFill="1" applyBorder="1"/>
    <xf numFmtId="0" fontId="5" fillId="15" borderId="8" xfId="2" applyFont="1" applyFill="1" applyBorder="1"/>
    <xf numFmtId="0" fontId="8" fillId="14" borderId="2" xfId="2" applyFont="1" applyFill="1" applyBorder="1" applyAlignment="1">
      <alignment vertical="center"/>
    </xf>
    <xf numFmtId="0" fontId="8" fillId="14" borderId="0" xfId="2" applyFont="1" applyFill="1" applyBorder="1" applyAlignment="1">
      <alignment vertical="center"/>
    </xf>
    <xf numFmtId="0" fontId="5" fillId="0" borderId="2" xfId="2" applyFont="1" applyBorder="1"/>
    <xf numFmtId="165" fontId="8" fillId="0" borderId="11" xfId="3" applyFont="1" applyFill="1" applyBorder="1" applyAlignment="1" applyProtection="1">
      <alignment horizontal="center" vertical="center"/>
    </xf>
    <xf numFmtId="4" fontId="12" fillId="14" borderId="0" xfId="0" applyNumberFormat="1" applyFont="1" applyFill="1" applyBorder="1"/>
    <xf numFmtId="4" fontId="13" fillId="14" borderId="2" xfId="2" applyNumberFormat="1" applyFont="1" applyFill="1" applyBorder="1" applyAlignment="1">
      <alignment horizontal="right" vertical="center"/>
    </xf>
    <xf numFmtId="0" fontId="13" fillId="15" borderId="11" xfId="2" applyFont="1" applyFill="1" applyBorder="1" applyAlignment="1">
      <alignment vertical="center" wrapText="1"/>
    </xf>
    <xf numFmtId="0" fontId="35" fillId="14" borderId="0" xfId="0" applyFont="1" applyFill="1" applyBorder="1" applyAlignment="1">
      <alignment vertical="center"/>
    </xf>
    <xf numFmtId="0" fontId="36" fillId="14" borderId="0" xfId="0" applyFont="1" applyFill="1" applyBorder="1" applyAlignment="1">
      <alignment horizontal="left" vertical="center" wrapText="1" indent="1"/>
    </xf>
    <xf numFmtId="165" fontId="13" fillId="15" borderId="11" xfId="2" applyNumberFormat="1" applyFont="1" applyFill="1" applyBorder="1" applyAlignment="1">
      <alignment vertical="center" wrapText="1"/>
    </xf>
    <xf numFmtId="3" fontId="13" fillId="15" borderId="11" xfId="2" applyNumberFormat="1" applyFont="1" applyFill="1" applyBorder="1"/>
    <xf numFmtId="168" fontId="13" fillId="15" borderId="11" xfId="2" applyNumberFormat="1" applyFont="1" applyFill="1" applyBorder="1" applyAlignment="1">
      <alignment vertical="center" wrapText="1"/>
    </xf>
    <xf numFmtId="4" fontId="5" fillId="14" borderId="0" xfId="2" applyNumberFormat="1" applyFont="1" applyFill="1"/>
    <xf numFmtId="0" fontId="37" fillId="14" borderId="0" xfId="2" applyFont="1" applyFill="1"/>
    <xf numFmtId="165" fontId="13" fillId="14" borderId="2" xfId="3" applyFont="1" applyFill="1" applyBorder="1" applyAlignment="1" applyProtection="1">
      <alignment horizontal="left" vertical="center"/>
    </xf>
    <xf numFmtId="165" fontId="13" fillId="14" borderId="0" xfId="3" applyFont="1" applyFill="1" applyBorder="1" applyAlignment="1" applyProtection="1">
      <alignment horizontal="left" vertical="center"/>
    </xf>
    <xf numFmtId="4" fontId="5" fillId="15" borderId="2" xfId="2" applyNumberFormat="1" applyFont="1" applyFill="1" applyBorder="1"/>
    <xf numFmtId="0" fontId="5" fillId="15" borderId="11" xfId="2" applyFont="1" applyFill="1" applyBorder="1"/>
    <xf numFmtId="4" fontId="5" fillId="0" borderId="2" xfId="2" applyNumberFormat="1" applyFont="1" applyBorder="1"/>
    <xf numFmtId="167" fontId="8" fillId="0" borderId="11" xfId="3" applyNumberFormat="1" applyFont="1" applyFill="1" applyBorder="1" applyAlignment="1" applyProtection="1">
      <alignment horizontal="right" vertical="center"/>
    </xf>
    <xf numFmtId="165" fontId="5" fillId="14" borderId="0" xfId="2" applyNumberFormat="1" applyFont="1" applyFill="1" applyBorder="1"/>
    <xf numFmtId="0" fontId="13" fillId="14" borderId="2" xfId="2" applyFont="1" applyFill="1" applyBorder="1" applyAlignment="1">
      <alignment horizontal="left" vertical="center"/>
    </xf>
    <xf numFmtId="0" fontId="13" fillId="14" borderId="0" xfId="2" applyFont="1" applyFill="1" applyBorder="1" applyAlignment="1">
      <alignment horizontal="left" vertical="center"/>
    </xf>
    <xf numFmtId="0" fontId="13" fillId="13" borderId="41" xfId="2" applyFont="1" applyFill="1" applyBorder="1"/>
    <xf numFmtId="0" fontId="13" fillId="13" borderId="0" xfId="2" applyFont="1" applyFill="1" applyBorder="1"/>
    <xf numFmtId="0" fontId="13" fillId="15" borderId="41" xfId="2" applyFont="1" applyFill="1" applyBorder="1"/>
    <xf numFmtId="0" fontId="13" fillId="15" borderId="16" xfId="2" applyFont="1" applyFill="1" applyBorder="1"/>
    <xf numFmtId="0" fontId="8" fillId="11" borderId="41" xfId="2" applyFont="1" applyFill="1" applyBorder="1" applyAlignment="1">
      <alignment vertical="center"/>
    </xf>
    <xf numFmtId="0" fontId="8" fillId="11" borderId="50" xfId="2" applyFont="1" applyFill="1" applyBorder="1" applyAlignment="1">
      <alignment vertical="center"/>
    </xf>
    <xf numFmtId="0" fontId="8" fillId="11" borderId="56" xfId="2" applyFont="1" applyFill="1" applyBorder="1" applyAlignment="1">
      <alignment vertical="center"/>
    </xf>
    <xf numFmtId="165" fontId="8" fillId="11" borderId="59" xfId="3" applyFont="1" applyFill="1" applyBorder="1" applyAlignment="1" applyProtection="1">
      <alignment horizontal="center" vertical="center"/>
    </xf>
    <xf numFmtId="0" fontId="9" fillId="14" borderId="0" xfId="2" applyFont="1" applyFill="1" applyBorder="1" applyAlignment="1">
      <alignment horizontal="center"/>
    </xf>
    <xf numFmtId="49" fontId="4" fillId="11" borderId="24" xfId="2" applyNumberFormat="1" applyFont="1" applyFill="1" applyBorder="1" applyAlignment="1">
      <alignment horizontal="center" vertical="center"/>
    </xf>
    <xf numFmtId="4" fontId="5" fillId="14" borderId="2" xfId="2" applyNumberFormat="1" applyFont="1" applyFill="1" applyBorder="1" applyAlignment="1">
      <alignment horizontal="right" vertical="center"/>
    </xf>
    <xf numFmtId="4" fontId="5" fillId="14" borderId="8" xfId="2" applyNumberFormat="1" applyFont="1" applyFill="1" applyBorder="1" applyAlignment="1">
      <alignment horizontal="right" vertical="center"/>
    </xf>
    <xf numFmtId="4" fontId="5" fillId="14" borderId="11" xfId="2" applyNumberFormat="1" applyFont="1" applyFill="1" applyBorder="1" applyAlignment="1">
      <alignment horizontal="right" vertical="center"/>
    </xf>
    <xf numFmtId="0" fontId="0" fillId="14" borderId="0" xfId="0" applyFill="1"/>
    <xf numFmtId="166" fontId="4" fillId="15" borderId="17" xfId="2" applyNumberFormat="1" applyFont="1" applyFill="1" applyBorder="1"/>
    <xf numFmtId="164" fontId="4" fillId="15" borderId="46" xfId="2" applyNumberFormat="1" applyFont="1" applyFill="1" applyBorder="1"/>
    <xf numFmtId="164" fontId="4" fillId="15" borderId="17" xfId="2" applyNumberFormat="1" applyFont="1" applyFill="1" applyBorder="1"/>
    <xf numFmtId="0" fontId="5" fillId="14" borderId="4" xfId="2" applyFont="1" applyFill="1" applyBorder="1"/>
    <xf numFmtId="0" fontId="5" fillId="13" borderId="32" xfId="2" applyFont="1" applyFill="1" applyBorder="1" applyAlignment="1" applyProtection="1">
      <protection locked="0"/>
    </xf>
    <xf numFmtId="0" fontId="5" fillId="13" borderId="0" xfId="2" applyFont="1" applyFill="1" applyBorder="1" applyAlignment="1" applyProtection="1">
      <protection locked="0"/>
    </xf>
    <xf numFmtId="0" fontId="5" fillId="14" borderId="32" xfId="2" applyFont="1" applyFill="1" applyBorder="1" applyAlignment="1">
      <alignment horizontal="center"/>
    </xf>
    <xf numFmtId="0" fontId="5" fillId="14" borderId="0" xfId="2" applyFont="1" applyFill="1" applyBorder="1" applyAlignment="1"/>
    <xf numFmtId="0" fontId="18" fillId="13" borderId="0" xfId="2" applyFont="1" applyFill="1" applyBorder="1" applyAlignment="1" applyProtection="1">
      <alignment horizontal="center" vertical="top" wrapText="1"/>
      <protection locked="0"/>
    </xf>
    <xf numFmtId="0" fontId="5" fillId="14" borderId="0" xfId="2" applyFont="1" applyFill="1" applyBorder="1" applyAlignment="1">
      <alignment horizontal="center"/>
    </xf>
    <xf numFmtId="0" fontId="5" fillId="14" borderId="0" xfId="2" applyFont="1" applyFill="1" applyAlignment="1"/>
  </cellXfs>
  <cellStyles count="425">
    <cellStyle name="=C:\WINNT\SYSTEM32\COMMAND.COM" xfId="9"/>
    <cellStyle name="20% - Énfasis1 2" xfId="10"/>
    <cellStyle name="20% - Énfasis2 2" xfId="11"/>
    <cellStyle name="20% - Énfasis3 2" xfId="12"/>
    <cellStyle name="20% - Énfasis4 2" xfId="13"/>
    <cellStyle name="40% - Énfasis3 2" xfId="14"/>
    <cellStyle name="60% - Énfasis3 2" xfId="15"/>
    <cellStyle name="60% - Énfasis4 2" xfId="16"/>
    <cellStyle name="60% - Énfasis6 2" xfId="17"/>
    <cellStyle name="Euro" xfId="18"/>
    <cellStyle name="Euro 2" xfId="19"/>
    <cellStyle name="Fecha" xfId="20"/>
    <cellStyle name="Fijo" xfId="21"/>
    <cellStyle name="HEADING1" xfId="22"/>
    <cellStyle name="HEADING2" xfId="23"/>
    <cellStyle name="Millares 10" xfId="24"/>
    <cellStyle name="Millares 11" xfId="25"/>
    <cellStyle name="Millares 12" xfId="26"/>
    <cellStyle name="Millares 13" xfId="27"/>
    <cellStyle name="Millares 14" xfId="28"/>
    <cellStyle name="Millares 15" xfId="29"/>
    <cellStyle name="Millares 2" xfId="3"/>
    <cellStyle name="Millares 2 10" xfId="30"/>
    <cellStyle name="Millares 2 10 2" xfId="31"/>
    <cellStyle name="Millares 2 11" xfId="32"/>
    <cellStyle name="Millares 2 11 2" xfId="33"/>
    <cellStyle name="Millares 2 12" xfId="34"/>
    <cellStyle name="Millares 2 12 2" xfId="35"/>
    <cellStyle name="Millares 2 13" xfId="36"/>
    <cellStyle name="Millares 2 13 2" xfId="37"/>
    <cellStyle name="Millares 2 14" xfId="38"/>
    <cellStyle name="Millares 2 14 2" xfId="39"/>
    <cellStyle name="Millares 2 15" xfId="40"/>
    <cellStyle name="Millares 2 15 2" xfId="41"/>
    <cellStyle name="Millares 2 16" xfId="42"/>
    <cellStyle name="Millares 2 16 2" xfId="6"/>
    <cellStyle name="Millares 2 17" xfId="43"/>
    <cellStyle name="Millares 2 17 2" xfId="44"/>
    <cellStyle name="Millares 2 18" xfId="45"/>
    <cellStyle name="Millares 2 18 2" xfId="46"/>
    <cellStyle name="Millares 2 19" xfId="47"/>
    <cellStyle name="Millares 2 2" xfId="48"/>
    <cellStyle name="Millares 2 2 10" xfId="49"/>
    <cellStyle name="Millares 2 2 11" xfId="50"/>
    <cellStyle name="Millares 2 2 12" xfId="51"/>
    <cellStyle name="Millares 2 2 13" xfId="52"/>
    <cellStyle name="Millares 2 2 14" xfId="53"/>
    <cellStyle name="Millares 2 2 15" xfId="54"/>
    <cellStyle name="Millares 2 2 16" xfId="55"/>
    <cellStyle name="Millares 2 2 17" xfId="56"/>
    <cellStyle name="Millares 2 2 18" xfId="57"/>
    <cellStyle name="Millares 2 2 19" xfId="58"/>
    <cellStyle name="Millares 2 2 2" xfId="59"/>
    <cellStyle name="Millares 2 2 2 2" xfId="60"/>
    <cellStyle name="Millares 2 2 20" xfId="61"/>
    <cellStyle name="Millares 2 2 21" xfId="62"/>
    <cellStyle name="Millares 2 2 22" xfId="63"/>
    <cellStyle name="Millares 2 2 23" xfId="64"/>
    <cellStyle name="Millares 2 2 24" xfId="65"/>
    <cellStyle name="Millares 2 2 25" xfId="66"/>
    <cellStyle name="Millares 2 2 26" xfId="67"/>
    <cellStyle name="Millares 2 2 27" xfId="68"/>
    <cellStyle name="Millares 2 2 28" xfId="69"/>
    <cellStyle name="Millares 2 2 3" xfId="70"/>
    <cellStyle name="Millares 2 2 3 2" xfId="71"/>
    <cellStyle name="Millares 2 2 4" xfId="72"/>
    <cellStyle name="Millares 2 2 5" xfId="73"/>
    <cellStyle name="Millares 2 2 6" xfId="74"/>
    <cellStyle name="Millares 2 2 7" xfId="75"/>
    <cellStyle name="Millares 2 2 8" xfId="76"/>
    <cellStyle name="Millares 2 2 9" xfId="77"/>
    <cellStyle name="Millares 2 20" xfId="78"/>
    <cellStyle name="Millares 2 21" xfId="79"/>
    <cellStyle name="Millares 2 22" xfId="80"/>
    <cellStyle name="Millares 2 23" xfId="81"/>
    <cellStyle name="Millares 2 24" xfId="82"/>
    <cellStyle name="Millares 2 25" xfId="83"/>
    <cellStyle name="Millares 2 26" xfId="84"/>
    <cellStyle name="Millares 2 27" xfId="85"/>
    <cellStyle name="Millares 2 28" xfId="86"/>
    <cellStyle name="Millares 2 29" xfId="87"/>
    <cellStyle name="Millares 2 3" xfId="88"/>
    <cellStyle name="Millares 2 3 10" xfId="89"/>
    <cellStyle name="Millares 2 3 11" xfId="90"/>
    <cellStyle name="Millares 2 3 12" xfId="91"/>
    <cellStyle name="Millares 2 3 13" xfId="92"/>
    <cellStyle name="Millares 2 3 14" xfId="93"/>
    <cellStyle name="Millares 2 3 15" xfId="94"/>
    <cellStyle name="Millares 2 3 16" xfId="95"/>
    <cellStyle name="Millares 2 3 17" xfId="96"/>
    <cellStyle name="Millares 2 3 18" xfId="97"/>
    <cellStyle name="Millares 2 3 19" xfId="98"/>
    <cellStyle name="Millares 2 3 2" xfId="99"/>
    <cellStyle name="Millares 2 3 2 2" xfId="100"/>
    <cellStyle name="Millares 2 3 20" xfId="101"/>
    <cellStyle name="Millares 2 3 21" xfId="102"/>
    <cellStyle name="Millares 2 3 22" xfId="103"/>
    <cellStyle name="Millares 2 3 23" xfId="104"/>
    <cellStyle name="Millares 2 3 24" xfId="105"/>
    <cellStyle name="Millares 2 3 3" xfId="106"/>
    <cellStyle name="Millares 2 3 4" xfId="107"/>
    <cellStyle name="Millares 2 3 5" xfId="108"/>
    <cellStyle name="Millares 2 3 6" xfId="109"/>
    <cellStyle name="Millares 2 3 7" xfId="110"/>
    <cellStyle name="Millares 2 3 8" xfId="111"/>
    <cellStyle name="Millares 2 3 9" xfId="112"/>
    <cellStyle name="Millares 2 30" xfId="113"/>
    <cellStyle name="Millares 2 4" xfId="114"/>
    <cellStyle name="Millares 2 4 2" xfId="115"/>
    <cellStyle name="Millares 2 5" xfId="116"/>
    <cellStyle name="Millares 2 5 2" xfId="117"/>
    <cellStyle name="Millares 2 6" xfId="118"/>
    <cellStyle name="Millares 2 6 2" xfId="119"/>
    <cellStyle name="Millares 2 7" xfId="120"/>
    <cellStyle name="Millares 2 7 2" xfId="121"/>
    <cellStyle name="Millares 2 8" xfId="122"/>
    <cellStyle name="Millares 2 8 2" xfId="123"/>
    <cellStyle name="Millares 2 9" xfId="124"/>
    <cellStyle name="Millares 2 9 2" xfId="125"/>
    <cellStyle name="Millares 3" xfId="126"/>
    <cellStyle name="Millares 3 2" xfId="127"/>
    <cellStyle name="Millares 3 3" xfId="128"/>
    <cellStyle name="Millares 3 4" xfId="129"/>
    <cellStyle name="Millares 3 5" xfId="130"/>
    <cellStyle name="Millares 3 6" xfId="131"/>
    <cellStyle name="Millares 3 7" xfId="132"/>
    <cellStyle name="Millares 4" xfId="133"/>
    <cellStyle name="Millares 4 2" xfId="134"/>
    <cellStyle name="Millares 4 3" xfId="135"/>
    <cellStyle name="Millares 5" xfId="136"/>
    <cellStyle name="Millares 6" xfId="137"/>
    <cellStyle name="Millares 7" xfId="138"/>
    <cellStyle name="Millares 8" xfId="139"/>
    <cellStyle name="Millares 8 2" xfId="140"/>
    <cellStyle name="Millares 9" xfId="141"/>
    <cellStyle name="Moneda 2" xfId="142"/>
    <cellStyle name="Moneda 2 2" xfId="143"/>
    <cellStyle name="Normal" xfId="0" builtinId="0"/>
    <cellStyle name="Normal 10 2" xfId="144"/>
    <cellStyle name="Normal 10 3" xfId="145"/>
    <cellStyle name="Normal 10 4" xfId="146"/>
    <cellStyle name="Normal 10 5" xfId="147"/>
    <cellStyle name="Normal 10 6" xfId="148"/>
    <cellStyle name="Normal 11 2" xfId="149"/>
    <cellStyle name="Normal 12 2" xfId="150"/>
    <cellStyle name="Normal 12 3" xfId="151"/>
    <cellStyle name="Normal 13 2" xfId="152"/>
    <cellStyle name="Normal 14 2" xfId="153"/>
    <cellStyle name="Normal 15" xfId="8"/>
    <cellStyle name="Normal 2" xfId="2"/>
    <cellStyle name="Normal 2 10" xfId="154"/>
    <cellStyle name="Normal 2 10 2" xfId="155"/>
    <cellStyle name="Normal 2 10 3" xfId="156"/>
    <cellStyle name="Normal 2 10 4" xfId="157"/>
    <cellStyle name="Normal 2 11" xfId="158"/>
    <cellStyle name="Normal 2 11 2" xfId="159"/>
    <cellStyle name="Normal 2 11 3" xfId="160"/>
    <cellStyle name="Normal 2 11 4" xfId="161"/>
    <cellStyle name="Normal 2 12" xfId="162"/>
    <cellStyle name="Normal 2 12 2" xfId="163"/>
    <cellStyle name="Normal 2 12 3" xfId="164"/>
    <cellStyle name="Normal 2 12 4" xfId="165"/>
    <cellStyle name="Normal 2 13" xfId="166"/>
    <cellStyle name="Normal 2 13 2" xfId="167"/>
    <cellStyle name="Normal 2 13 3" xfId="168"/>
    <cellStyle name="Normal 2 13 4" xfId="169"/>
    <cellStyle name="Normal 2 14" xfId="170"/>
    <cellStyle name="Normal 2 14 2" xfId="171"/>
    <cellStyle name="Normal 2 14 3" xfId="172"/>
    <cellStyle name="Normal 2 14 4" xfId="173"/>
    <cellStyle name="Normal 2 15" xfId="174"/>
    <cellStyle name="Normal 2 15 2" xfId="175"/>
    <cellStyle name="Normal 2 15 3" xfId="176"/>
    <cellStyle name="Normal 2 15 4" xfId="177"/>
    <cellStyle name="Normal 2 16" xfId="178"/>
    <cellStyle name="Normal 2 16 2" xfId="179"/>
    <cellStyle name="Normal 2 16 3" xfId="180"/>
    <cellStyle name="Normal 2 16 4" xfId="181"/>
    <cellStyle name="Normal 2 17" xfId="182"/>
    <cellStyle name="Normal 2 17 2" xfId="183"/>
    <cellStyle name="Normal 2 17 3" xfId="184"/>
    <cellStyle name="Normal 2 17 4" xfId="185"/>
    <cellStyle name="Normal 2 18" xfId="186"/>
    <cellStyle name="Normal 2 18 2" xfId="187"/>
    <cellStyle name="Normal 2 18 3" xfId="188"/>
    <cellStyle name="Normal 2 19" xfId="189"/>
    <cellStyle name="Normal 2 19 2" xfId="190"/>
    <cellStyle name="Normal 2 2" xfId="4"/>
    <cellStyle name="Normal 2 2 10" xfId="191"/>
    <cellStyle name="Normal 2 2 11" xfId="192"/>
    <cellStyle name="Normal 2 2 12" xfId="193"/>
    <cellStyle name="Normal 2 2 13" xfId="194"/>
    <cellStyle name="Normal 2 2 14" xfId="195"/>
    <cellStyle name="Normal 2 2 15" xfId="196"/>
    <cellStyle name="Normal 2 2 16" xfId="197"/>
    <cellStyle name="Normal 2 2 17" xfId="198"/>
    <cellStyle name="Normal 2 2 18" xfId="199"/>
    <cellStyle name="Normal 2 2 19" xfId="200"/>
    <cellStyle name="Normal 2 2 2" xfId="201"/>
    <cellStyle name="Normal 2 2 2 2" xfId="202"/>
    <cellStyle name="Normal 2 2 2 3" xfId="203"/>
    <cellStyle name="Normal 2 2 2 4" xfId="204"/>
    <cellStyle name="Normal 2 2 2 5" xfId="205"/>
    <cellStyle name="Normal 2 2 2 6" xfId="206"/>
    <cellStyle name="Normal 2 2 2 7" xfId="207"/>
    <cellStyle name="Normal 2 2 20" xfId="208"/>
    <cellStyle name="Normal 2 2 21" xfId="209"/>
    <cellStyle name="Normal 2 2 22" xfId="210"/>
    <cellStyle name="Normal 2 2 23" xfId="211"/>
    <cellStyle name="Normal 2 2 3" xfId="212"/>
    <cellStyle name="Normal 2 2 4" xfId="213"/>
    <cellStyle name="Normal 2 2 5" xfId="214"/>
    <cellStyle name="Normal 2 2 6" xfId="215"/>
    <cellStyle name="Normal 2 2 7" xfId="216"/>
    <cellStyle name="Normal 2 2 8" xfId="217"/>
    <cellStyle name="Normal 2 2 9" xfId="218"/>
    <cellStyle name="Normal 2 20" xfId="219"/>
    <cellStyle name="Normal 2 20 2" xfId="220"/>
    <cellStyle name="Normal 2 21" xfId="221"/>
    <cellStyle name="Normal 2 21 2" xfId="222"/>
    <cellStyle name="Normal 2 22" xfId="223"/>
    <cellStyle name="Normal 2 22 2" xfId="224"/>
    <cellStyle name="Normal 2 23" xfId="225"/>
    <cellStyle name="Normal 2 24" xfId="226"/>
    <cellStyle name="Normal 2 25" xfId="227"/>
    <cellStyle name="Normal 2 26" xfId="228"/>
    <cellStyle name="Normal 2 27" xfId="229"/>
    <cellStyle name="Normal 2 28" xfId="230"/>
    <cellStyle name="Normal 2 29" xfId="231"/>
    <cellStyle name="Normal 2 3" xfId="232"/>
    <cellStyle name="Normal 2 3 10" xfId="233"/>
    <cellStyle name="Normal 2 3 11" xfId="234"/>
    <cellStyle name="Normal 2 3 12" xfId="235"/>
    <cellStyle name="Normal 2 3 13" xfId="236"/>
    <cellStyle name="Normal 2 3 14" xfId="237"/>
    <cellStyle name="Normal 2 3 15" xfId="238"/>
    <cellStyle name="Normal 2 3 16" xfId="239"/>
    <cellStyle name="Normal 2 3 17" xfId="240"/>
    <cellStyle name="Normal 2 3 2" xfId="241"/>
    <cellStyle name="Normal 2 3 2 10" xfId="242"/>
    <cellStyle name="Normal 2 3 2 11" xfId="243"/>
    <cellStyle name="Normal 2 3 2 12" xfId="244"/>
    <cellStyle name="Normal 2 3 2 13" xfId="245"/>
    <cellStyle name="Normal 2 3 2 14" xfId="246"/>
    <cellStyle name="Normal 2 3 2 15" xfId="247"/>
    <cellStyle name="Normal 2 3 2 16" xfId="248"/>
    <cellStyle name="Normal 2 3 2 17" xfId="249"/>
    <cellStyle name="Normal 2 3 2 2" xfId="250"/>
    <cellStyle name="Normal 2 3 2 3" xfId="251"/>
    <cellStyle name="Normal 2 3 2 4" xfId="252"/>
    <cellStyle name="Normal 2 3 2 5" xfId="253"/>
    <cellStyle name="Normal 2 3 2 6" xfId="254"/>
    <cellStyle name="Normal 2 3 2 7" xfId="255"/>
    <cellStyle name="Normal 2 3 2 8" xfId="256"/>
    <cellStyle name="Normal 2 3 2 9" xfId="257"/>
    <cellStyle name="Normal 2 3 3" xfId="258"/>
    <cellStyle name="Normal 2 3 4" xfId="259"/>
    <cellStyle name="Normal 2 3 5" xfId="260"/>
    <cellStyle name="Normal 2 3 6" xfId="261"/>
    <cellStyle name="Normal 2 3 7" xfId="262"/>
    <cellStyle name="Normal 2 3 8" xfId="263"/>
    <cellStyle name="Normal 2 3 8 2" xfId="264"/>
    <cellStyle name="Normal 2 3 9" xfId="265"/>
    <cellStyle name="Normal 2 30" xfId="266"/>
    <cellStyle name="Normal 2 31" xfId="267"/>
    <cellStyle name="Normal 2 4" xfId="268"/>
    <cellStyle name="Normal 2 4 2" xfId="269"/>
    <cellStyle name="Normal 2 4 3" xfId="270"/>
    <cellStyle name="Normal 2 4 4" xfId="271"/>
    <cellStyle name="Normal 2 5" xfId="272"/>
    <cellStyle name="Normal 2 5 2" xfId="273"/>
    <cellStyle name="Normal 2 5 3" xfId="274"/>
    <cellStyle name="Normal 2 5 4" xfId="275"/>
    <cellStyle name="Normal 2 6" xfId="276"/>
    <cellStyle name="Normal 2 6 2" xfId="277"/>
    <cellStyle name="Normal 2 6 3" xfId="278"/>
    <cellStyle name="Normal 2 6 4" xfId="279"/>
    <cellStyle name="Normal 2 7" xfId="280"/>
    <cellStyle name="Normal 2 7 2" xfId="281"/>
    <cellStyle name="Normal 2 7 3" xfId="282"/>
    <cellStyle name="Normal 2 7 4" xfId="283"/>
    <cellStyle name="Normal 2 8" xfId="284"/>
    <cellStyle name="Normal 2 8 2" xfId="285"/>
    <cellStyle name="Normal 2 8 3" xfId="286"/>
    <cellStyle name="Normal 2 8 4" xfId="287"/>
    <cellStyle name="Normal 2 82" xfId="288"/>
    <cellStyle name="Normal 2 83" xfId="289"/>
    <cellStyle name="Normal 2 86" xfId="290"/>
    <cellStyle name="Normal 2 9" xfId="291"/>
    <cellStyle name="Normal 2 9 2" xfId="292"/>
    <cellStyle name="Normal 2 9 3" xfId="293"/>
    <cellStyle name="Normal 2 9 4" xfId="294"/>
    <cellStyle name="Normal 3" xfId="295"/>
    <cellStyle name="Normal 3 10" xfId="296"/>
    <cellStyle name="Normal 3 11" xfId="297"/>
    <cellStyle name="Normal 3 2" xfId="298"/>
    <cellStyle name="Normal 3 3" xfId="299"/>
    <cellStyle name="Normal 3 4" xfId="300"/>
    <cellStyle name="Normal 3 5" xfId="301"/>
    <cellStyle name="Normal 3 6" xfId="302"/>
    <cellStyle name="Normal 3 7" xfId="303"/>
    <cellStyle name="Normal 3 8" xfId="304"/>
    <cellStyle name="Normal 3 9" xfId="305"/>
    <cellStyle name="Normal 4" xfId="306"/>
    <cellStyle name="Normal 4 10" xfId="307"/>
    <cellStyle name="Normal 4 11" xfId="308"/>
    <cellStyle name="Normal 4 12" xfId="309"/>
    <cellStyle name="Normal 4 13" xfId="310"/>
    <cellStyle name="Normal 4 14" xfId="311"/>
    <cellStyle name="Normal 4 15" xfId="312"/>
    <cellStyle name="Normal 4 16" xfId="313"/>
    <cellStyle name="Normal 4 17" xfId="314"/>
    <cellStyle name="Normal 4 18" xfId="315"/>
    <cellStyle name="Normal 4 19" xfId="316"/>
    <cellStyle name="Normal 4 2" xfId="317"/>
    <cellStyle name="Normal 4 2 2" xfId="318"/>
    <cellStyle name="Normal 4 20" xfId="319"/>
    <cellStyle name="Normal 4 21" xfId="320"/>
    <cellStyle name="Normal 4 22" xfId="321"/>
    <cellStyle name="Normal 4 3" xfId="322"/>
    <cellStyle name="Normal 4 3 2" xfId="323"/>
    <cellStyle name="Normal 4 4" xfId="324"/>
    <cellStyle name="Normal 4 4 2" xfId="325"/>
    <cellStyle name="Normal 4 5" xfId="326"/>
    <cellStyle name="Normal 4 5 2" xfId="327"/>
    <cellStyle name="Normal 4 6" xfId="328"/>
    <cellStyle name="Normal 4 7" xfId="329"/>
    <cellStyle name="Normal 4 8" xfId="330"/>
    <cellStyle name="Normal 4 9" xfId="331"/>
    <cellStyle name="Normal 5" xfId="332"/>
    <cellStyle name="Normal 5 10" xfId="333"/>
    <cellStyle name="Normal 5 10 2" xfId="334"/>
    <cellStyle name="Normal 5 11" xfId="335"/>
    <cellStyle name="Normal 5 11 2" xfId="336"/>
    <cellStyle name="Normal 5 12" xfId="337"/>
    <cellStyle name="Normal 5 12 2" xfId="338"/>
    <cellStyle name="Normal 5 13" xfId="339"/>
    <cellStyle name="Normal 5 13 2" xfId="340"/>
    <cellStyle name="Normal 5 14" xfId="341"/>
    <cellStyle name="Normal 5 14 2" xfId="342"/>
    <cellStyle name="Normal 5 15" xfId="343"/>
    <cellStyle name="Normal 5 15 2" xfId="344"/>
    <cellStyle name="Normal 5 16" xfId="345"/>
    <cellStyle name="Normal 5 16 2" xfId="346"/>
    <cellStyle name="Normal 5 17" xfId="347"/>
    <cellStyle name="Normal 5 17 2" xfId="348"/>
    <cellStyle name="Normal 5 18" xfId="349"/>
    <cellStyle name="Normal 5 19" xfId="350"/>
    <cellStyle name="Normal 5 2" xfId="351"/>
    <cellStyle name="Normal 5 2 2" xfId="352"/>
    <cellStyle name="Normal 5 20" xfId="353"/>
    <cellStyle name="Normal 5 21" xfId="354"/>
    <cellStyle name="Normal 5 22" xfId="355"/>
    <cellStyle name="Normal 5 3" xfId="356"/>
    <cellStyle name="Normal 5 3 2" xfId="357"/>
    <cellStyle name="Normal 5 3 3" xfId="358"/>
    <cellStyle name="Normal 5 4" xfId="359"/>
    <cellStyle name="Normal 5 4 2" xfId="360"/>
    <cellStyle name="Normal 5 4 3" xfId="361"/>
    <cellStyle name="Normal 5 5" xfId="362"/>
    <cellStyle name="Normal 5 5 2" xfId="363"/>
    <cellStyle name="Normal 5 5 3" xfId="364"/>
    <cellStyle name="Normal 5 6" xfId="365"/>
    <cellStyle name="Normal 5 6 2" xfId="366"/>
    <cellStyle name="Normal 5 7" xfId="367"/>
    <cellStyle name="Normal 5 7 2" xfId="368"/>
    <cellStyle name="Normal 5 7 3" xfId="369"/>
    <cellStyle name="Normal 5 8" xfId="370"/>
    <cellStyle name="Normal 5 8 2" xfId="371"/>
    <cellStyle name="Normal 5 9" xfId="372"/>
    <cellStyle name="Normal 5 9 2" xfId="373"/>
    <cellStyle name="Normal 56" xfId="374"/>
    <cellStyle name="Normal 56 2" xfId="375"/>
    <cellStyle name="Normal 6" xfId="376"/>
    <cellStyle name="Normal 6 2" xfId="377"/>
    <cellStyle name="Normal 6 2 2" xfId="378"/>
    <cellStyle name="Normal 6 3" xfId="379"/>
    <cellStyle name="Normal 6 4" xfId="380"/>
    <cellStyle name="Normal 7 10" xfId="381"/>
    <cellStyle name="Normal 7 11" xfId="382"/>
    <cellStyle name="Normal 7 12" xfId="383"/>
    <cellStyle name="Normal 7 13" xfId="384"/>
    <cellStyle name="Normal 7 14" xfId="385"/>
    <cellStyle name="Normal 7 15" xfId="386"/>
    <cellStyle name="Normal 7 16" xfId="387"/>
    <cellStyle name="Normal 7 17" xfId="388"/>
    <cellStyle name="Normal 7 18" xfId="389"/>
    <cellStyle name="Normal 7 19" xfId="390"/>
    <cellStyle name="Normal 7 2" xfId="391"/>
    <cellStyle name="Normal 7 3" xfId="392"/>
    <cellStyle name="Normal 7 4" xfId="393"/>
    <cellStyle name="Normal 7 5" xfId="394"/>
    <cellStyle name="Normal 7 6" xfId="395"/>
    <cellStyle name="Normal 7 7" xfId="396"/>
    <cellStyle name="Normal 7 8" xfId="397"/>
    <cellStyle name="Normal 7 9" xfId="398"/>
    <cellStyle name="Normal 8" xfId="5"/>
    <cellStyle name="Normal 8 2" xfId="399"/>
    <cellStyle name="Normal 9" xfId="400"/>
    <cellStyle name="Normal 9 2" xfId="401"/>
    <cellStyle name="Normal 9 3" xfId="402"/>
    <cellStyle name="Normal 9 4" xfId="403"/>
    <cellStyle name="Notas 2 2" xfId="404"/>
    <cellStyle name="Notas 9" xfId="405"/>
    <cellStyle name="Porcentaje" xfId="1" builtinId="5"/>
    <cellStyle name="Porcentaje 2" xfId="406"/>
    <cellStyle name="Porcentaje 2 2" xfId="7"/>
    <cellStyle name="Porcentual 2" xfId="407"/>
    <cellStyle name="Porcentual 2 2" xfId="408"/>
    <cellStyle name="Porcentual 2 3" xfId="409"/>
    <cellStyle name="Porcentual 3" xfId="410"/>
    <cellStyle name="SAPBEXstdItem" xfId="411"/>
    <cellStyle name="Total 10" xfId="412"/>
    <cellStyle name="Total 11" xfId="413"/>
    <cellStyle name="Total 12" xfId="414"/>
    <cellStyle name="Total 13" xfId="415"/>
    <cellStyle name="Total 14" xfId="416"/>
    <cellStyle name="Total 2" xfId="417"/>
    <cellStyle name="Total 3" xfId="418"/>
    <cellStyle name="Total 4" xfId="419"/>
    <cellStyle name="Total 5" xfId="420"/>
    <cellStyle name="Total 6" xfId="421"/>
    <cellStyle name="Total 7" xfId="422"/>
    <cellStyle name="Total 8" xfId="423"/>
    <cellStyle name="Total 9" xfId="4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GO/Desktop/2015/FORM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F"/>
      <sheetName val="BASE ESF"/>
      <sheetName val="EA"/>
      <sheetName val="BASE EA"/>
      <sheetName val="EVHP"/>
      <sheetName val="BASE EVHP"/>
      <sheetName val="ECSF"/>
      <sheetName val="BASE ECSF"/>
      <sheetName val="EFE"/>
      <sheetName val="base efe"/>
      <sheetName val="EAA"/>
      <sheetName val="base EAA"/>
      <sheetName val="EADOP"/>
      <sheetName val="base eadp"/>
      <sheetName val="NOTAS"/>
      <sheetName val="NDM 1"/>
      <sheetName val="COG"/>
      <sheetName val="base cog"/>
      <sheetName val="CTG"/>
      <sheetName val="BASE CTG"/>
      <sheetName val="CFG"/>
      <sheetName val="base cfg"/>
      <sheetName val="CAdmon"/>
      <sheetName val="base cadmon"/>
      <sheetName val="EAIF"/>
      <sheetName val="base EAIF"/>
      <sheetName val="EAIC"/>
      <sheetName val="BASE EAIC"/>
      <sheetName val="EAIE"/>
      <sheetName val="base eaie"/>
      <sheetName val="IPF"/>
      <sheetName val="FF"/>
      <sheetName val="GCP"/>
      <sheetName val="PyPI"/>
      <sheetName val="IR"/>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ESF-01 FONDOS C/INVERSIONES FINANCIERAS</v>
          </cell>
          <cell r="D1" t="str">
            <v>MONTO</v>
          </cell>
          <cell r="E1" t="str">
            <v>TIPO</v>
          </cell>
          <cell r="F1" t="str">
            <v>MONTO PARCIAL</v>
          </cell>
        </row>
        <row r="2">
          <cell r="A2" t="str">
            <v>1121103001  BANORTE 0501344663</v>
          </cell>
          <cell r="D2">
            <v>18977982.050000001</v>
          </cell>
          <cell r="E2">
            <v>0</v>
          </cell>
          <cell r="F2">
            <v>0</v>
          </cell>
        </row>
        <row r="3">
          <cell r="A3" t="str">
            <v>1121107001  SANTANDER BME65500685828</v>
          </cell>
          <cell r="D3">
            <v>810.03</v>
          </cell>
          <cell r="E3">
            <v>0</v>
          </cell>
          <cell r="F3">
            <v>0</v>
          </cell>
        </row>
        <row r="4">
          <cell r="A4" t="str">
            <v>1121   INVERSIONES FINANCIERAS DE C.P.</v>
          </cell>
          <cell r="D4">
            <v>18978792.079999998</v>
          </cell>
          <cell r="E4">
            <v>0</v>
          </cell>
          <cell r="F4">
            <v>0</v>
          </cell>
        </row>
        <row r="5">
          <cell r="A5" t="str">
            <v>TOTAL INVERSIONES FINANCIERAS</v>
          </cell>
          <cell r="D5">
            <v>18978792.079999998</v>
          </cell>
          <cell r="E5">
            <v>0</v>
          </cell>
          <cell r="F5">
            <v>0</v>
          </cell>
        </row>
        <row r="6">
          <cell r="A6" t="str">
            <v>ESF-01   TOTAL</v>
          </cell>
          <cell r="D6">
            <v>18978792.079999998</v>
          </cell>
          <cell r="E6">
            <v>0</v>
          </cell>
          <cell r="F6">
            <v>0</v>
          </cell>
        </row>
        <row r="7">
          <cell r="A7" t="str">
            <v>ESF-02 INGRESOS P/RECUPERAR</v>
          </cell>
          <cell r="D7" t="str">
            <v>MONTO</v>
          </cell>
          <cell r="E7">
            <v>2013</v>
          </cell>
          <cell r="F7">
            <v>2012</v>
          </cell>
        </row>
        <row r="8">
          <cell r="A8" t="str">
            <v>1122102001  CUENTAS POR COBRAR POR VENTA DE B. Y P. SER.</v>
          </cell>
          <cell r="D8">
            <v>145040</v>
          </cell>
          <cell r="E8">
            <v>3770</v>
          </cell>
          <cell r="F8">
            <v>57840</v>
          </cell>
        </row>
        <row r="9">
          <cell r="A9" t="str">
            <v>1122   CUENTAS POR COBRAR A CP</v>
          </cell>
          <cell r="D9">
            <v>145040</v>
          </cell>
          <cell r="E9">
            <v>3770</v>
          </cell>
          <cell r="F9">
            <v>57840</v>
          </cell>
        </row>
        <row r="10">
          <cell r="A10" t="str">
            <v>ESF-02   TOTAL</v>
          </cell>
          <cell r="D10">
            <v>145040</v>
          </cell>
          <cell r="E10">
            <v>3770</v>
          </cell>
          <cell r="F10">
            <v>57840</v>
          </cell>
        </row>
        <row r="11">
          <cell r="A11" t="str">
            <v>ESF-08 BIENES MUEBLES E INMUEBLES</v>
          </cell>
          <cell r="D11" t="str">
            <v>SALDO INICIAL</v>
          </cell>
          <cell r="E11" t="str">
            <v>SALDO FINAL</v>
          </cell>
          <cell r="F11" t="str">
            <v>FLUJO</v>
          </cell>
          <cell r="G11" t="str">
            <v>CRITERIO</v>
          </cell>
        </row>
        <row r="12">
          <cell r="A12" t="str">
            <v>1231581001  TERRENOS A VALOR HISTORICO</v>
          </cell>
          <cell r="D12">
            <v>1485312</v>
          </cell>
          <cell r="E12">
            <v>1485312</v>
          </cell>
          <cell r="F12">
            <v>0</v>
          </cell>
          <cell r="G12">
            <v>0</v>
          </cell>
        </row>
        <row r="13">
          <cell r="A13" t="str">
            <v>1233583001  EDIFICIOS A VALOR HISTORICO</v>
          </cell>
          <cell r="D13">
            <v>35957025.859999999</v>
          </cell>
          <cell r="E13">
            <v>35957025.859999999</v>
          </cell>
          <cell r="F13">
            <v>0</v>
          </cell>
          <cell r="G13">
            <v>0</v>
          </cell>
        </row>
        <row r="14">
          <cell r="A14" t="str">
            <v>1236962901  TRABAJOS DE ACABADOS EN EDIFICACIONES Y OTROS TRAB</v>
          </cell>
          <cell r="D14">
            <v>611145.05000000005</v>
          </cell>
          <cell r="E14">
            <v>611145.05000000005</v>
          </cell>
          <cell r="F14">
            <v>0</v>
          </cell>
          <cell r="G14">
            <v>0</v>
          </cell>
        </row>
        <row r="15">
          <cell r="A15" t="str">
            <v>1230   BIENES INMUEBLES, INFRAESTRUCTURA</v>
          </cell>
          <cell r="D15">
            <v>38053482.909999996</v>
          </cell>
          <cell r="E15">
            <v>38053482.909999996</v>
          </cell>
          <cell r="F15">
            <v>0</v>
          </cell>
          <cell r="G15">
            <v>0</v>
          </cell>
        </row>
        <row r="16">
          <cell r="A16" t="str">
            <v>1241151100  MUEBLES DE OFICINA Y ESTANTERÍA 2011</v>
          </cell>
          <cell r="D16">
            <v>64620.44</v>
          </cell>
          <cell r="E16">
            <v>103957.06</v>
          </cell>
          <cell r="F16">
            <v>39336.620000000003</v>
          </cell>
          <cell r="G16">
            <v>0</v>
          </cell>
        </row>
        <row r="17">
          <cell r="A17" t="str">
            <v>1241151101  MUEBLES DE OFICINA Y ESTANTERÍA 2010</v>
          </cell>
          <cell r="D17">
            <v>1241435.93</v>
          </cell>
          <cell r="E17">
            <v>1241435.93</v>
          </cell>
          <cell r="F17">
            <v>0</v>
          </cell>
          <cell r="G17">
            <v>0</v>
          </cell>
        </row>
        <row r="18">
          <cell r="A18" t="str">
            <v>1241251200  MUEBLES, EXCEPTO DE OFICINA Y ESTANTERÍA 2011</v>
          </cell>
          <cell r="D18">
            <v>4267.24</v>
          </cell>
          <cell r="E18">
            <v>4267.24</v>
          </cell>
          <cell r="F18">
            <v>0</v>
          </cell>
          <cell r="G18">
            <v>0</v>
          </cell>
        </row>
        <row r="19">
          <cell r="A19" t="str">
            <v>1241351500  EQ. DE CÓMP. Y DE TECNOLOGÍAS DE LA INFORMACI 2011</v>
          </cell>
          <cell r="D19">
            <v>3080102.82</v>
          </cell>
          <cell r="E19">
            <v>9238422.8000000007</v>
          </cell>
          <cell r="F19">
            <v>6158319.9800000004</v>
          </cell>
          <cell r="G19">
            <v>0</v>
          </cell>
        </row>
        <row r="20">
          <cell r="A20" t="str">
            <v>1241351501  EQ. DE CÓMP. Y DE TECNOLOGÍAS DE LA INFORMACI 2010</v>
          </cell>
          <cell r="D20">
            <v>6195931.1100000003</v>
          </cell>
          <cell r="E20">
            <v>6195931.1100000003</v>
          </cell>
          <cell r="F20">
            <v>0</v>
          </cell>
          <cell r="G20">
            <v>0</v>
          </cell>
        </row>
        <row r="21">
          <cell r="A21" t="str">
            <v>1241951900  OTROS MOBILIARIOS Y EQUIPOS DE ADMINISTRACIÓN 2011</v>
          </cell>
          <cell r="D21">
            <v>250352.55</v>
          </cell>
          <cell r="E21">
            <v>259149.15</v>
          </cell>
          <cell r="F21">
            <v>8796.6</v>
          </cell>
          <cell r="G21">
            <v>0</v>
          </cell>
        </row>
        <row r="22">
          <cell r="A22" t="str">
            <v>1241951901  OTROS MOBILIARIOS Y EQUIPOS DE ADMINISTRACIÓN 2010</v>
          </cell>
          <cell r="D22">
            <v>2180330.66</v>
          </cell>
          <cell r="E22">
            <v>2180330.66</v>
          </cell>
          <cell r="F22">
            <v>0</v>
          </cell>
          <cell r="G22">
            <v>0</v>
          </cell>
        </row>
        <row r="23">
          <cell r="A23" t="str">
            <v>1242152100  EQUIPO Y APARATOS AUDIOVISUALES 2011</v>
          </cell>
          <cell r="D23">
            <v>726883.33</v>
          </cell>
          <cell r="E23">
            <v>726883.33</v>
          </cell>
          <cell r="F23">
            <v>0</v>
          </cell>
          <cell r="G23">
            <v>0</v>
          </cell>
        </row>
        <row r="24">
          <cell r="A24" t="str">
            <v>1242352300  CÁMARAS FOTOGRÁFICAS Y DE VIDEO 2011</v>
          </cell>
          <cell r="D24">
            <v>827900.28</v>
          </cell>
          <cell r="E24">
            <v>827900.28</v>
          </cell>
          <cell r="F24">
            <v>0</v>
          </cell>
          <cell r="G24">
            <v>0</v>
          </cell>
        </row>
        <row r="25">
          <cell r="A25" t="str">
            <v>1242952901  OTRO MOB. Y EQUIPO EDUCACIONAL Y RECREATIVO 2010</v>
          </cell>
          <cell r="D25">
            <v>57875</v>
          </cell>
          <cell r="E25">
            <v>57875</v>
          </cell>
          <cell r="F25">
            <v>0</v>
          </cell>
          <cell r="G25">
            <v>0</v>
          </cell>
        </row>
        <row r="26">
          <cell r="A26" t="str">
            <v>1244154100  AUTOMÓVILES Y CAMIONES 2011</v>
          </cell>
          <cell r="D26">
            <v>1642775</v>
          </cell>
          <cell r="E26">
            <v>1642775</v>
          </cell>
          <cell r="F26">
            <v>0</v>
          </cell>
          <cell r="G26">
            <v>0</v>
          </cell>
        </row>
        <row r="27">
          <cell r="A27" t="str">
            <v>1244154101  AUTOMÓVILES Y CAMIONES 2010</v>
          </cell>
          <cell r="D27">
            <v>4598101.97</v>
          </cell>
          <cell r="E27">
            <v>4598101.97</v>
          </cell>
          <cell r="F27">
            <v>0</v>
          </cell>
          <cell r="G27">
            <v>0</v>
          </cell>
        </row>
        <row r="28">
          <cell r="A28" t="str">
            <v>1244954901  OTROS EQUIPOS DE TRANSPORTES 2010</v>
          </cell>
          <cell r="D28">
            <v>380987.45</v>
          </cell>
          <cell r="E28">
            <v>380987.45</v>
          </cell>
          <cell r="F28">
            <v>0</v>
          </cell>
          <cell r="G28">
            <v>0</v>
          </cell>
        </row>
        <row r="29">
          <cell r="A29" t="str">
            <v>1245055101  EQUIPO DE DEFENSA Y SEGURIDAD 2010</v>
          </cell>
          <cell r="D29">
            <v>45418</v>
          </cell>
          <cell r="E29">
            <v>45418</v>
          </cell>
          <cell r="F29">
            <v>0</v>
          </cell>
          <cell r="G29">
            <v>0</v>
          </cell>
        </row>
        <row r="30">
          <cell r="A30" t="str">
            <v>1246456400  SISTEMAS DE AIRE ACONDICIONADO, CALEFACC</v>
          </cell>
          <cell r="D30">
            <v>96977.9</v>
          </cell>
          <cell r="E30">
            <v>96977.9</v>
          </cell>
          <cell r="F30">
            <v>0</v>
          </cell>
          <cell r="G30">
            <v>0</v>
          </cell>
        </row>
        <row r="31">
          <cell r="A31" t="str">
            <v>1246556500  EQUIPO DE COMUNICACIÓN Y TELECOMUNICACIÓN 2011</v>
          </cell>
          <cell r="D31">
            <v>18426216.32</v>
          </cell>
          <cell r="E31">
            <v>20710516.690000001</v>
          </cell>
          <cell r="F31">
            <v>2284300.37</v>
          </cell>
          <cell r="G31">
            <v>0</v>
          </cell>
        </row>
        <row r="32">
          <cell r="A32" t="str">
            <v>1246556501  EQUIPO DE COMUNICACIÓN Y TELECOMUNICACIÓN 2010</v>
          </cell>
          <cell r="D32">
            <v>66880551.420000002</v>
          </cell>
          <cell r="E32">
            <v>66880551.420000002</v>
          </cell>
          <cell r="F32">
            <v>0</v>
          </cell>
          <cell r="G32">
            <v>0</v>
          </cell>
        </row>
        <row r="33">
          <cell r="A33" t="str">
            <v>1246656600  EQ. DE GENER. ELÉCTRICA, APARATOS Y ACCES 2011</v>
          </cell>
          <cell r="D33">
            <v>4197631.46</v>
          </cell>
          <cell r="E33">
            <v>4197631.46</v>
          </cell>
          <cell r="F33">
            <v>0</v>
          </cell>
          <cell r="G33">
            <v>0</v>
          </cell>
        </row>
        <row r="34">
          <cell r="A34" t="str">
            <v>1246656601  EQ. DE GENER. ELÉCTRICA, APARATOS Y ACCES 2010</v>
          </cell>
          <cell r="D34">
            <v>919561.5</v>
          </cell>
          <cell r="E34">
            <v>919561.5</v>
          </cell>
          <cell r="F34">
            <v>0</v>
          </cell>
          <cell r="G34">
            <v>0</v>
          </cell>
        </row>
        <row r="35">
          <cell r="A35" t="str">
            <v>1246756700  HERRAMIENTAS Y MÁQUINAS-HERRAMIENTA 2011</v>
          </cell>
          <cell r="D35">
            <v>2997.84</v>
          </cell>
          <cell r="E35">
            <v>2997.84</v>
          </cell>
          <cell r="F35">
            <v>0</v>
          </cell>
          <cell r="G35">
            <v>0</v>
          </cell>
        </row>
        <row r="36">
          <cell r="A36" t="str">
            <v>1246756701  HERRAMIENTAS Y MÁQUINAS-HERRAMIENTA 2010</v>
          </cell>
          <cell r="D36">
            <v>37206.26</v>
          </cell>
          <cell r="E36">
            <v>37206.26</v>
          </cell>
          <cell r="F36">
            <v>0</v>
          </cell>
          <cell r="G36">
            <v>0</v>
          </cell>
        </row>
        <row r="37">
          <cell r="A37" t="str">
            <v>1246956900  OTROS EQUIPOS 2011</v>
          </cell>
          <cell r="D37">
            <v>99131</v>
          </cell>
          <cell r="E37">
            <v>350806.55</v>
          </cell>
          <cell r="F37">
            <v>251675.55</v>
          </cell>
          <cell r="G37">
            <v>0</v>
          </cell>
        </row>
        <row r="38">
          <cell r="A38" t="str">
            <v>1246956901  OTROS EQUIPOS 2010</v>
          </cell>
          <cell r="D38">
            <v>7170</v>
          </cell>
          <cell r="E38">
            <v>7170</v>
          </cell>
          <cell r="F38">
            <v>0</v>
          </cell>
          <cell r="G38">
            <v>0</v>
          </cell>
        </row>
        <row r="39">
          <cell r="A39" t="str">
            <v>1247151301  BIENES ARTÍSTICOS, CULTURALES Y CIENTÍFICOS 2010</v>
          </cell>
          <cell r="D39">
            <v>7672.41</v>
          </cell>
          <cell r="E39">
            <v>7672.41</v>
          </cell>
          <cell r="F39">
            <v>0</v>
          </cell>
          <cell r="G39">
            <v>0</v>
          </cell>
        </row>
        <row r="40">
          <cell r="A40" t="str">
            <v>1240   BIENES MUEBLES</v>
          </cell>
          <cell r="D40">
            <v>111972097.89</v>
          </cell>
          <cell r="E40">
            <v>120714527.01000001</v>
          </cell>
          <cell r="F40">
            <v>8742429.1199999992</v>
          </cell>
          <cell r="G40">
            <v>0</v>
          </cell>
        </row>
        <row r="41">
          <cell r="A41" t="str">
            <v>1263000001  DEPRECIACIÓN DE BIENES MUEBLES HISTÓRICO</v>
          </cell>
          <cell r="D41">
            <v>-18806650.260000002</v>
          </cell>
          <cell r="E41">
            <v>-18806650.260000002</v>
          </cell>
          <cell r="F41">
            <v>0</v>
          </cell>
          <cell r="G41">
            <v>0</v>
          </cell>
        </row>
        <row r="42">
          <cell r="A42" t="str">
            <v>1263151101  MUEBLES DE OFICINA Y ESTANTERÍA 2010</v>
          </cell>
          <cell r="D42">
            <v>-367556.12</v>
          </cell>
          <cell r="E42">
            <v>-367556.12</v>
          </cell>
          <cell r="F42">
            <v>0</v>
          </cell>
          <cell r="G42">
            <v>0</v>
          </cell>
        </row>
        <row r="43">
          <cell r="A43" t="str">
            <v>1263151201  "MUEBLES, EXCEPTO DE OFICINA Y ESTANTERÍA 2010"</v>
          </cell>
          <cell r="D43">
            <v>-2026.94</v>
          </cell>
          <cell r="E43">
            <v>-2026.94</v>
          </cell>
          <cell r="F43">
            <v>0</v>
          </cell>
          <cell r="G43">
            <v>0</v>
          </cell>
        </row>
        <row r="44">
          <cell r="A44" t="str">
            <v>1263151301  "BIENES ARTÍSTICOS, CULTURALES Y CIENTÍFICOS 2010"</v>
          </cell>
          <cell r="D44">
            <v>-3836.2</v>
          </cell>
          <cell r="E44">
            <v>-3836.2</v>
          </cell>
          <cell r="F44">
            <v>0</v>
          </cell>
          <cell r="G44">
            <v>0</v>
          </cell>
        </row>
        <row r="45">
          <cell r="A45" t="str">
            <v>1263151501  EPO. DE COMPUTO Y DE TECNOLOGIAS DE LA INFORMACION</v>
          </cell>
          <cell r="D45">
            <v>-6817607.3799999999</v>
          </cell>
          <cell r="E45">
            <v>-6817607.3799999999</v>
          </cell>
          <cell r="F45">
            <v>0</v>
          </cell>
          <cell r="G45">
            <v>0</v>
          </cell>
        </row>
        <row r="46">
          <cell r="A46" t="str">
            <v>1263151901  OTROS MOBILIARIOS Y EQUIPOS DE ADMINISTRACIÓN 2010</v>
          </cell>
          <cell r="D46">
            <v>-1322171.1399999999</v>
          </cell>
          <cell r="E46">
            <v>-1322171.1399999999</v>
          </cell>
          <cell r="F46">
            <v>0</v>
          </cell>
          <cell r="G46">
            <v>0</v>
          </cell>
        </row>
        <row r="47">
          <cell r="A47" t="str">
            <v>1263252101  EQUIPOS Y APARATOS AUDIOVISUALES 2010</v>
          </cell>
          <cell r="D47">
            <v>-282049.65000000002</v>
          </cell>
          <cell r="E47">
            <v>-282049.65000000002</v>
          </cell>
          <cell r="F47">
            <v>0</v>
          </cell>
          <cell r="G47">
            <v>0</v>
          </cell>
        </row>
        <row r="48">
          <cell r="A48" t="str">
            <v>1263252301  CAMARAS FOTOGRAFICAS Y DE VIDEO 2010</v>
          </cell>
          <cell r="D48">
            <v>-174590.36</v>
          </cell>
          <cell r="E48">
            <v>-174590.36</v>
          </cell>
          <cell r="F48">
            <v>0</v>
          </cell>
          <cell r="G48">
            <v>0</v>
          </cell>
        </row>
        <row r="49">
          <cell r="A49" t="str">
            <v>1263252901  OTRO MOBILIARIO Y EPO. EDUCACIONAL Y RECREATIVO 20</v>
          </cell>
          <cell r="D49">
            <v>-30866.67</v>
          </cell>
          <cell r="E49">
            <v>-30866.67</v>
          </cell>
          <cell r="F49">
            <v>0</v>
          </cell>
          <cell r="G49">
            <v>0</v>
          </cell>
        </row>
        <row r="50">
          <cell r="A50" t="str">
            <v>1263454101  AUTOMÓVILES Y CAMIONES 2010</v>
          </cell>
          <cell r="D50">
            <v>-3999342.22</v>
          </cell>
          <cell r="E50">
            <v>-3999342.22</v>
          </cell>
          <cell r="F50">
            <v>0</v>
          </cell>
          <cell r="G50">
            <v>0</v>
          </cell>
        </row>
        <row r="51">
          <cell r="A51" t="str">
            <v>1263454901  OTROS EQUIPOS DE TRANSPORTE 2010</v>
          </cell>
          <cell r="D51">
            <v>-341454.85</v>
          </cell>
          <cell r="E51">
            <v>-341454.85</v>
          </cell>
          <cell r="F51">
            <v>0</v>
          </cell>
          <cell r="G51">
            <v>0</v>
          </cell>
        </row>
        <row r="52">
          <cell r="A52" t="str">
            <v>1263555101  EQUIPO DE DEFENSA Y SEGURIDAD 2010</v>
          </cell>
          <cell r="D52">
            <v>-21952</v>
          </cell>
          <cell r="E52">
            <v>-21952</v>
          </cell>
          <cell r="F52">
            <v>0</v>
          </cell>
          <cell r="G52">
            <v>0</v>
          </cell>
        </row>
        <row r="53">
          <cell r="A53" t="str">
            <v>1263656401  "SISTEMAS DE AIRE ACONDICIONADO, CALEFACCION Y DE</v>
          </cell>
          <cell r="D53">
            <v>-6349.78</v>
          </cell>
          <cell r="E53">
            <v>-6349.78</v>
          </cell>
          <cell r="F53">
            <v>0</v>
          </cell>
          <cell r="G53">
            <v>0</v>
          </cell>
        </row>
        <row r="54">
          <cell r="A54" t="str">
            <v>1263656501  EQUIPO DE COMUNICACIÓN Y TELECOMUNICACIÓN 2010</v>
          </cell>
          <cell r="D54">
            <v>-55124854.280000001</v>
          </cell>
          <cell r="E54">
            <v>-55124854.280000001</v>
          </cell>
          <cell r="F54">
            <v>0</v>
          </cell>
          <cell r="G54">
            <v>0</v>
          </cell>
        </row>
        <row r="55">
          <cell r="A55" t="str">
            <v>1263656601  "EQUIPOS DE GENERACIÓN ELÉCTRICA, APARATOS Y ACCES</v>
          </cell>
          <cell r="D55">
            <v>-2390056.14</v>
          </cell>
          <cell r="E55">
            <v>-2390056.14</v>
          </cell>
          <cell r="F55">
            <v>0</v>
          </cell>
          <cell r="G55">
            <v>0</v>
          </cell>
        </row>
        <row r="56">
          <cell r="A56" t="str">
            <v>1263656701  HERRAMIENTAS Y MÁQUINAS-HERRAMIENTA 2010</v>
          </cell>
          <cell r="D56">
            <v>-14374.06</v>
          </cell>
          <cell r="E56">
            <v>-14374.06</v>
          </cell>
          <cell r="F56">
            <v>0</v>
          </cell>
          <cell r="G56">
            <v>0</v>
          </cell>
        </row>
        <row r="57">
          <cell r="A57" t="str">
            <v>1263656901  OTROS EQUIPOS 2010</v>
          </cell>
          <cell r="D57">
            <v>-10115.870000000001</v>
          </cell>
          <cell r="E57">
            <v>-10115.870000000001</v>
          </cell>
          <cell r="F57">
            <v>0</v>
          </cell>
          <cell r="G57">
            <v>0</v>
          </cell>
        </row>
        <row r="58">
          <cell r="A58" t="str">
            <v>1265901001  AMORTIZACIÓN GASTOS PREOPERATIVOS</v>
          </cell>
          <cell r="D58">
            <v>-414080.75</v>
          </cell>
          <cell r="E58">
            <v>-414080.75</v>
          </cell>
          <cell r="F58">
            <v>0</v>
          </cell>
          <cell r="G58">
            <v>0</v>
          </cell>
        </row>
        <row r="59">
          <cell r="A59" t="str">
            <v>1260   DEPRECIACIÓN y DETERIORO ACUM.</v>
          </cell>
          <cell r="D59">
            <v>-90129934.670000002</v>
          </cell>
          <cell r="E59">
            <v>-90129934.670000002</v>
          </cell>
          <cell r="F59">
            <v>0</v>
          </cell>
          <cell r="G59">
            <v>0</v>
          </cell>
        </row>
        <row r="60">
          <cell r="A60" t="str">
            <v>ESF-08   TOTAL</v>
          </cell>
          <cell r="D60">
            <v>59895646.130000003</v>
          </cell>
          <cell r="E60">
            <v>68638075.25</v>
          </cell>
          <cell r="F60">
            <v>8742429.1199999992</v>
          </cell>
          <cell r="G60">
            <v>0</v>
          </cell>
        </row>
        <row r="61">
          <cell r="A61" t="str">
            <v>ESF-09 INTANGIBLES Y DIFERIDOS</v>
          </cell>
          <cell r="D61" t="str">
            <v>SALDO INICIAL</v>
          </cell>
          <cell r="E61" t="str">
            <v>SALDO FINAL</v>
          </cell>
          <cell r="F61" t="str">
            <v>FLUJO</v>
          </cell>
          <cell r="G61" t="str">
            <v>CRITERIO</v>
          </cell>
        </row>
        <row r="62">
          <cell r="A62" t="str">
            <v>1265901001  AMORTIZACIÓN GASTOS PREOPERATIVOS</v>
          </cell>
          <cell r="D62">
            <v>-414080.75</v>
          </cell>
          <cell r="E62">
            <v>-414080.75</v>
          </cell>
          <cell r="F62">
            <v>0</v>
          </cell>
          <cell r="G62">
            <v>0</v>
          </cell>
        </row>
        <row r="63">
          <cell r="A63" t="str">
            <v>1265   AMORTIZACIÓN ACUMULADA DE BIENES</v>
          </cell>
          <cell r="D63">
            <v>-414080.75</v>
          </cell>
          <cell r="E63">
            <v>-414080.75</v>
          </cell>
          <cell r="F63">
            <v>0</v>
          </cell>
          <cell r="G63">
            <v>0</v>
          </cell>
        </row>
        <row r="64">
          <cell r="A64" t="str">
            <v>ESF-12 CUENTAS Y DOC. POR PAGAR</v>
          </cell>
          <cell r="D64" t="str">
            <v>MONTO</v>
          </cell>
        </row>
        <row r="65">
          <cell r="A65" t="str">
            <v>2111101001  SUELDOS POR PAGAR</v>
          </cell>
          <cell r="D65">
            <v>-1677.81</v>
          </cell>
        </row>
        <row r="66">
          <cell r="A66" t="str">
            <v>2117101001  ISR NOMINA</v>
          </cell>
          <cell r="D66">
            <v>-330395.73</v>
          </cell>
        </row>
        <row r="67">
          <cell r="A67" t="str">
            <v>2117101002  ISR ASIMILADOS A SALARIOS</v>
          </cell>
          <cell r="D67">
            <v>-21700.44</v>
          </cell>
        </row>
        <row r="68">
          <cell r="A68" t="str">
            <v>2117301001  IVA POR ACTIVIDADES GRAV.AL 16%</v>
          </cell>
          <cell r="D68">
            <v>-20005.43</v>
          </cell>
        </row>
        <row r="69">
          <cell r="A69" t="str">
            <v>2117301007  IVA POR PAGAR</v>
          </cell>
          <cell r="D69">
            <v>-242335.58</v>
          </cell>
        </row>
        <row r="70">
          <cell r="A70" t="str">
            <v>2117502101  IMPUESTO SOBRE NOMINAS</v>
          </cell>
          <cell r="D70">
            <v>-47437.57</v>
          </cell>
        </row>
        <row r="71">
          <cell r="A71" t="str">
            <v>2119904003  CXP GEG POR RENDIMIENTOS</v>
          </cell>
          <cell r="D71">
            <v>-3857.95</v>
          </cell>
        </row>
        <row r="72">
          <cell r="A72" t="str">
            <v>2119905001  ACREEDORES DIVERSOS</v>
          </cell>
          <cell r="D72">
            <v>-2957.27</v>
          </cell>
        </row>
        <row r="73">
          <cell r="A73" t="str">
            <v>ESF-12   TOTAL</v>
          </cell>
          <cell r="D73">
            <v>-670367.78</v>
          </cell>
        </row>
        <row r="74">
          <cell r="A74" t="str">
            <v>ERA-01 INGRESOS</v>
          </cell>
          <cell r="D74" t="str">
            <v>MONTO</v>
          </cell>
          <cell r="E74" t="str">
            <v>NOTA</v>
          </cell>
          <cell r="F74" t="str">
            <v>CARACTERISTICAS</v>
          </cell>
        </row>
        <row r="75">
          <cell r="A75" t="str">
            <v>4162610061  SANCIONES</v>
          </cell>
          <cell r="D75">
            <v>-156720.68</v>
          </cell>
          <cell r="E75">
            <v>0</v>
          </cell>
          <cell r="F75">
            <v>0</v>
          </cell>
        </row>
        <row r="76">
          <cell r="A76" t="str">
            <v>4162 Multas</v>
          </cell>
          <cell r="D76">
            <v>-156720.68</v>
          </cell>
          <cell r="E76">
            <v>0</v>
          </cell>
          <cell r="F76">
            <v>0</v>
          </cell>
        </row>
        <row r="77">
          <cell r="A77" t="str">
            <v>4160 Aprovechamientos de Tipo Corriente</v>
          </cell>
          <cell r="D77">
            <v>-156720.68</v>
          </cell>
          <cell r="E77">
            <v>0</v>
          </cell>
          <cell r="F77">
            <v>0</v>
          </cell>
        </row>
        <row r="78">
          <cell r="A78" t="str">
            <v>4173711005  INGRESOS POR LA VENTA DE BIENES Y SERVICIOS ODES</v>
          </cell>
          <cell r="D78">
            <v>-3854336.13</v>
          </cell>
          <cell r="E78">
            <v>0</v>
          </cell>
          <cell r="F78">
            <v>0</v>
          </cell>
        </row>
        <row r="79">
          <cell r="A79" t="str">
            <v>4173 Ingr.Vta de Bienes/Servicios Org.</v>
          </cell>
          <cell r="D79">
            <v>-3854336.13</v>
          </cell>
          <cell r="E79">
            <v>0</v>
          </cell>
          <cell r="F79">
            <v>0</v>
          </cell>
        </row>
        <row r="80">
          <cell r="A80" t="str">
            <v>4170 Ingresos por Venta de Bienes y Serv</v>
          </cell>
          <cell r="D80">
            <v>-3854336.13</v>
          </cell>
          <cell r="E80">
            <v>0</v>
          </cell>
          <cell r="F80">
            <v>0</v>
          </cell>
        </row>
        <row r="81">
          <cell r="A81" t="str">
            <v>INGRESOS DE GESTION</v>
          </cell>
          <cell r="D81">
            <v>-4011056.81</v>
          </cell>
          <cell r="E81">
            <v>0</v>
          </cell>
          <cell r="F81">
            <v>0</v>
          </cell>
        </row>
        <row r="82">
          <cell r="A82" t="str">
            <v>4221911000  SERVICIOS PERSONALES</v>
          </cell>
          <cell r="D82">
            <v>-17543469.609999999</v>
          </cell>
          <cell r="E82">
            <v>0</v>
          </cell>
          <cell r="F82">
            <v>0</v>
          </cell>
        </row>
        <row r="83">
          <cell r="A83" t="str">
            <v>4221912000  MATERIALES Y SUMINISTROS</v>
          </cell>
          <cell r="D83">
            <v>-1065212.1399999999</v>
          </cell>
          <cell r="E83">
            <v>0</v>
          </cell>
          <cell r="F83">
            <v>0</v>
          </cell>
        </row>
        <row r="84">
          <cell r="A84" t="str">
            <v>4221913000  SERVICIOS GENERALES</v>
          </cell>
          <cell r="D84">
            <v>-6251395.3700000001</v>
          </cell>
          <cell r="E84">
            <v>0</v>
          </cell>
          <cell r="F84">
            <v>0</v>
          </cell>
        </row>
        <row r="85">
          <cell r="A85" t="str">
            <v>4221914000  AYUDAS Y SUBSIDIOS</v>
          </cell>
          <cell r="D85">
            <v>-61464</v>
          </cell>
          <cell r="E85">
            <v>0</v>
          </cell>
          <cell r="F85">
            <v>0</v>
          </cell>
        </row>
        <row r="86">
          <cell r="A86" t="str">
            <v>4221 Trans. Internas y Asig. al Secto</v>
          </cell>
          <cell r="D86">
            <v>-24921541.120000001</v>
          </cell>
          <cell r="E86">
            <v>0</v>
          </cell>
          <cell r="F86">
            <v>0</v>
          </cell>
        </row>
        <row r="87">
          <cell r="A87" t="str">
            <v>4220 Transferencias, Asignaciones, Subs.</v>
          </cell>
          <cell r="D87">
            <v>-24921541.120000001</v>
          </cell>
          <cell r="E87">
            <v>0</v>
          </cell>
          <cell r="F87">
            <v>0</v>
          </cell>
        </row>
        <row r="88">
          <cell r="A88" t="str">
            <v>PARTICIPACIONES, APORTACIONES</v>
          </cell>
          <cell r="D88">
            <v>-24921541.120000001</v>
          </cell>
          <cell r="E88">
            <v>0</v>
          </cell>
          <cell r="F88">
            <v>0</v>
          </cell>
        </row>
        <row r="89">
          <cell r="A89" t="str">
            <v>ERA-01 TOTAL</v>
          </cell>
          <cell r="D89">
            <v>-28932597.93</v>
          </cell>
          <cell r="E89">
            <v>0</v>
          </cell>
          <cell r="F89">
            <v>0</v>
          </cell>
        </row>
        <row r="90">
          <cell r="A90" t="str">
            <v>ERA-02 OTROS INGRESOS</v>
          </cell>
          <cell r="D90" t="str">
            <v>MONTO</v>
          </cell>
          <cell r="E90" t="str">
            <v>NATURALEZA</v>
          </cell>
          <cell r="F90" t="str">
            <v>CARACTERISTICAS</v>
          </cell>
        </row>
        <row r="91">
          <cell r="A91" t="str">
            <v>4311 Int.Ganados de Val.,Créditos, Bonos</v>
          </cell>
          <cell r="D91">
            <v>-278374.46999999997</v>
          </cell>
          <cell r="E91">
            <v>0</v>
          </cell>
          <cell r="F91">
            <v>0</v>
          </cell>
        </row>
        <row r="92">
          <cell r="A92" t="str">
            <v>4310 Ingresos Financieros</v>
          </cell>
          <cell r="D92">
            <v>-278374.46999999997</v>
          </cell>
          <cell r="E92">
            <v>0</v>
          </cell>
          <cell r="F92">
            <v>0</v>
          </cell>
        </row>
        <row r="93">
          <cell r="A93" t="str">
            <v>ERA-02 TOTAL</v>
          </cell>
          <cell r="D93">
            <v>-278374.46999999997</v>
          </cell>
          <cell r="E93">
            <v>0</v>
          </cell>
          <cell r="F93">
            <v>0</v>
          </cell>
        </row>
        <row r="94">
          <cell r="A94" t="str">
            <v>ERA-03 GASTOS</v>
          </cell>
          <cell r="D94" t="str">
            <v>MONTO</v>
          </cell>
          <cell r="E94" t="str">
            <v>%GASTO</v>
          </cell>
          <cell r="F94" t="str">
            <v>EXPLICACION</v>
          </cell>
        </row>
        <row r="95">
          <cell r="A95" t="str">
            <v>5111113000  SUELDOS BASE AL PERSONAL PERMANENTE</v>
          </cell>
          <cell r="D95">
            <v>5040889.4400000004</v>
          </cell>
          <cell r="E95">
            <v>19.3034</v>
          </cell>
          <cell r="F95">
            <v>0</v>
          </cell>
        </row>
        <row r="96">
          <cell r="A96" t="str">
            <v>5112121000  HONORARIOS ASIMILABLES A SALARIOS</v>
          </cell>
          <cell r="D96">
            <v>683806.39</v>
          </cell>
          <cell r="E96">
            <v>2.6185</v>
          </cell>
          <cell r="F96">
            <v>0</v>
          </cell>
        </row>
        <row r="97">
          <cell r="A97" t="str">
            <v>5113131000  PRIMAS POR AÑOS DE SERVS. EFECTIV. PRESTADOS</v>
          </cell>
          <cell r="D97">
            <v>14620.77</v>
          </cell>
          <cell r="E97">
            <v>5.6000000000000001E-2</v>
          </cell>
          <cell r="F97">
            <v>0</v>
          </cell>
        </row>
        <row r="98">
          <cell r="A98" t="str">
            <v>5113132000  PRIMAS DE VACAS., DOMINICAL Y GRATIF. FIN DE AÑO</v>
          </cell>
          <cell r="D98">
            <v>410474.26</v>
          </cell>
          <cell r="E98">
            <v>1.5719000000000001</v>
          </cell>
          <cell r="F98">
            <v>0</v>
          </cell>
        </row>
        <row r="99">
          <cell r="A99" t="str">
            <v>5113133000  HORAS EXTRAORDINARIAS</v>
          </cell>
          <cell r="D99">
            <v>183932.31</v>
          </cell>
          <cell r="E99">
            <v>0.70430000000000004</v>
          </cell>
          <cell r="F99">
            <v>0</v>
          </cell>
        </row>
        <row r="100">
          <cell r="A100" t="str">
            <v>5113134000  COMPENSACIONES</v>
          </cell>
          <cell r="D100">
            <v>3898764.76</v>
          </cell>
          <cell r="E100">
            <v>14.9298</v>
          </cell>
          <cell r="F100">
            <v>0</v>
          </cell>
        </row>
        <row r="101">
          <cell r="A101" t="str">
            <v>5114141000  APORTACIONES DE SEGURIDAD SOCIAL</v>
          </cell>
          <cell r="D101">
            <v>1475733.22</v>
          </cell>
          <cell r="E101">
            <v>5.6510999999999996</v>
          </cell>
          <cell r="F101">
            <v>0</v>
          </cell>
        </row>
        <row r="102">
          <cell r="A102" t="str">
            <v>5114144000  SEGUROS MÚLTIPLES</v>
          </cell>
          <cell r="D102">
            <v>186529.9</v>
          </cell>
          <cell r="E102">
            <v>0.71430000000000005</v>
          </cell>
          <cell r="F102">
            <v>0</v>
          </cell>
        </row>
        <row r="103">
          <cell r="A103" t="str">
            <v>5115153000  SEGURO DE RETIRO (APLIC. EXCLUSIVA ISSEG)</v>
          </cell>
          <cell r="D103">
            <v>716348.8</v>
          </cell>
          <cell r="E103">
            <v>2.7431999999999999</v>
          </cell>
          <cell r="F103">
            <v>0</v>
          </cell>
        </row>
        <row r="104">
          <cell r="A104" t="str">
            <v>5115154000  PRESTACIONES CONTRACTUALES</v>
          </cell>
          <cell r="D104">
            <v>2698047.45</v>
          </cell>
          <cell r="E104">
            <v>10.331799999999999</v>
          </cell>
          <cell r="F104">
            <v>0</v>
          </cell>
        </row>
        <row r="105">
          <cell r="A105" t="str">
            <v>5115155000  APOYOS A LA CAPACITACION DE LOS SERV. PUBLICOS</v>
          </cell>
          <cell r="D105">
            <v>4900</v>
          </cell>
          <cell r="E105">
            <v>1.8800000000000001E-2</v>
          </cell>
          <cell r="F105">
            <v>0</v>
          </cell>
        </row>
        <row r="106">
          <cell r="A106" t="str">
            <v>5115159000  OTRAS PRESTACIONES SOCIALES Y ECONOMICAS</v>
          </cell>
          <cell r="D106">
            <v>2643683.21</v>
          </cell>
          <cell r="E106">
            <v>10.1236</v>
          </cell>
          <cell r="F106">
            <v>0</v>
          </cell>
        </row>
        <row r="107">
          <cell r="A107" t="str">
            <v>5116171000  ESTÍMULOS</v>
          </cell>
          <cell r="D107">
            <v>52456.62</v>
          </cell>
          <cell r="E107">
            <v>0.2009</v>
          </cell>
          <cell r="F107">
            <v>0</v>
          </cell>
        </row>
        <row r="108">
          <cell r="A108" t="str">
            <v>5121211000  MATERIALES Y ÚTILES DE OFICINA</v>
          </cell>
          <cell r="D108">
            <v>72197.06</v>
          </cell>
          <cell r="E108">
            <v>0.27650000000000002</v>
          </cell>
          <cell r="F108">
            <v>0</v>
          </cell>
        </row>
        <row r="109">
          <cell r="A109" t="str">
            <v>5121212000  MATERIALES Y UTILES DE IMPRESION Y REPRODUCCION</v>
          </cell>
          <cell r="D109">
            <v>8287</v>
          </cell>
          <cell r="E109">
            <v>3.1699999999999999E-2</v>
          </cell>
          <cell r="F109">
            <v>0</v>
          </cell>
        </row>
        <row r="110">
          <cell r="A110" t="str">
            <v>5121214000  MAT.,UTILES Y EQUIPOS MENORES DE TECNOLOGIAS DE LA</v>
          </cell>
          <cell r="D110">
            <v>74349.320000000007</v>
          </cell>
          <cell r="E110">
            <v>0.28470000000000001</v>
          </cell>
          <cell r="F110">
            <v>0</v>
          </cell>
        </row>
        <row r="111">
          <cell r="A111" t="str">
            <v>5121215000  MATERIAL IMPRESO E INFORMACION DIGITAL</v>
          </cell>
          <cell r="D111">
            <v>7135</v>
          </cell>
          <cell r="E111">
            <v>2.7300000000000001E-2</v>
          </cell>
          <cell r="F111">
            <v>0</v>
          </cell>
        </row>
        <row r="112">
          <cell r="A112" t="str">
            <v>5121216000  MATERIAL DE LIMPIEZA</v>
          </cell>
          <cell r="D112">
            <v>35597.440000000002</v>
          </cell>
          <cell r="E112">
            <v>0.1363</v>
          </cell>
          <cell r="F112">
            <v>0</v>
          </cell>
        </row>
        <row r="113">
          <cell r="A113" t="str">
            <v>5122221000  ALIMENTACIÓN DE PERSONAS</v>
          </cell>
          <cell r="D113">
            <v>150147.17000000001</v>
          </cell>
          <cell r="E113">
            <v>0.57499999999999996</v>
          </cell>
          <cell r="F113">
            <v>0</v>
          </cell>
        </row>
        <row r="114">
          <cell r="A114" t="str">
            <v>5122222000  PRODUCTOS ALIMENTICIOS PARA ANIMALES</v>
          </cell>
          <cell r="D114">
            <v>1557.75</v>
          </cell>
          <cell r="E114">
            <v>6.0000000000000001E-3</v>
          </cell>
          <cell r="F114">
            <v>0</v>
          </cell>
        </row>
        <row r="115">
          <cell r="A115" t="str">
            <v>5122223000  UTENSILIOS PARA EL SERVICIO DE ALIMENTACIÓN</v>
          </cell>
          <cell r="D115">
            <v>4838.12</v>
          </cell>
          <cell r="E115">
            <v>1.8499999999999999E-2</v>
          </cell>
          <cell r="F115">
            <v>0</v>
          </cell>
        </row>
        <row r="116">
          <cell r="A116" t="str">
            <v>5124244000  MADERA Y PRODUCTOS DE MADERA</v>
          </cell>
          <cell r="D116">
            <v>18447</v>
          </cell>
          <cell r="E116">
            <v>7.0599999999999996E-2</v>
          </cell>
          <cell r="F116">
            <v>0</v>
          </cell>
        </row>
        <row r="117">
          <cell r="A117" t="str">
            <v>5124245000  VIDRIO Y PRODUCTOS DE VIDRIO</v>
          </cell>
          <cell r="D117">
            <v>8100</v>
          </cell>
          <cell r="E117">
            <v>3.1E-2</v>
          </cell>
          <cell r="F117">
            <v>0</v>
          </cell>
        </row>
        <row r="118">
          <cell r="A118" t="str">
            <v>5124246000  MATERIAL ELECTRICO Y ELECTRONICO</v>
          </cell>
          <cell r="D118">
            <v>87664.45</v>
          </cell>
          <cell r="E118">
            <v>0.3357</v>
          </cell>
          <cell r="F118">
            <v>0</v>
          </cell>
        </row>
        <row r="119">
          <cell r="A119" t="str">
            <v>5124247000  ARTICULOS METALICOS PARA LA CONSTRUCCION</v>
          </cell>
          <cell r="D119">
            <v>26011.21</v>
          </cell>
          <cell r="E119">
            <v>9.9599999999999994E-2</v>
          </cell>
          <cell r="F119">
            <v>0</v>
          </cell>
        </row>
        <row r="120">
          <cell r="A120" t="str">
            <v>5124248000  MATERIALES COMPLEMENTARIOS</v>
          </cell>
          <cell r="D120">
            <v>272717.38</v>
          </cell>
          <cell r="E120">
            <v>1.0443</v>
          </cell>
          <cell r="F120">
            <v>0</v>
          </cell>
        </row>
        <row r="121">
          <cell r="A121" t="str">
            <v>5125252000  FERTILIZANTES, PESTICIDAS Y OTROS AGROQUIMICOS</v>
          </cell>
          <cell r="D121">
            <v>702</v>
          </cell>
          <cell r="E121">
            <v>2.7000000000000001E-3</v>
          </cell>
          <cell r="F121">
            <v>0</v>
          </cell>
        </row>
        <row r="122">
          <cell r="A122" t="str">
            <v>5125253000  MEDICINAS Y PRODUCTOS FARMACÉUTICOS</v>
          </cell>
          <cell r="D122">
            <v>45.9</v>
          </cell>
          <cell r="E122">
            <v>2.0000000000000001E-4</v>
          </cell>
          <cell r="F122">
            <v>0</v>
          </cell>
        </row>
        <row r="123">
          <cell r="A123" t="str">
            <v>5126261000  COMBUSTIBLES, LUBRICANTES Y ADITIVOS</v>
          </cell>
          <cell r="D123">
            <v>381802.99</v>
          </cell>
          <cell r="E123">
            <v>1.4621</v>
          </cell>
          <cell r="F123">
            <v>0</v>
          </cell>
        </row>
        <row r="124">
          <cell r="A124" t="str">
            <v>5127271000  VESTUARIOS Y UNIFORMES</v>
          </cell>
          <cell r="D124">
            <v>2623.16</v>
          </cell>
          <cell r="E124">
            <v>0.01</v>
          </cell>
          <cell r="F124">
            <v>0</v>
          </cell>
        </row>
        <row r="125">
          <cell r="A125" t="str">
            <v>5127272000  PRENDAS DE PROTECCIÓN</v>
          </cell>
          <cell r="D125">
            <v>2103.23</v>
          </cell>
          <cell r="E125">
            <v>8.0999999999999996E-3</v>
          </cell>
          <cell r="F125">
            <v>0</v>
          </cell>
        </row>
        <row r="126">
          <cell r="A126" t="str">
            <v>5129291000  HERRAMIENTAS MENORES</v>
          </cell>
          <cell r="D126">
            <v>6727.99</v>
          </cell>
          <cell r="E126">
            <v>2.58E-2</v>
          </cell>
          <cell r="F126">
            <v>0</v>
          </cell>
        </row>
        <row r="127">
          <cell r="A127" t="str">
            <v>5129294000  REFACCIONES Y ACCESORIOS PARA EQ. DE COMPUTO</v>
          </cell>
          <cell r="D127">
            <v>5424.82</v>
          </cell>
          <cell r="E127">
            <v>2.0799999999999999E-2</v>
          </cell>
          <cell r="F127">
            <v>0</v>
          </cell>
        </row>
        <row r="128">
          <cell r="A128" t="str">
            <v>5129298000  REF. Y ACCESORIOS ME. DE MAQ. Y OTROS EQUIPOS</v>
          </cell>
          <cell r="D128">
            <v>82310.64</v>
          </cell>
          <cell r="E128">
            <v>0.31519999999999998</v>
          </cell>
          <cell r="F128">
            <v>0</v>
          </cell>
        </row>
        <row r="129">
          <cell r="A129" t="str">
            <v>5129299000  REF. Y ACCESORIOS ME. OTROS BIENES MUEBLES</v>
          </cell>
          <cell r="D129">
            <v>12539.6</v>
          </cell>
          <cell r="E129">
            <v>4.8000000000000001E-2</v>
          </cell>
          <cell r="F129">
            <v>0</v>
          </cell>
        </row>
        <row r="130">
          <cell r="A130" t="str">
            <v>5131311000  SERVICIO DE ENERGÍA ELÉCTRICA</v>
          </cell>
          <cell r="D130">
            <v>757560</v>
          </cell>
          <cell r="E130">
            <v>2.9009999999999998</v>
          </cell>
          <cell r="F130">
            <v>0</v>
          </cell>
        </row>
        <row r="131">
          <cell r="A131" t="str">
            <v>5131312000  GAS</v>
          </cell>
          <cell r="D131">
            <v>354.6</v>
          </cell>
          <cell r="E131">
            <v>1.4E-3</v>
          </cell>
          <cell r="F131">
            <v>0</v>
          </cell>
        </row>
        <row r="132">
          <cell r="A132" t="str">
            <v>5131313000  SERVICIO DE AGUA POTABLE</v>
          </cell>
          <cell r="D132">
            <v>34504</v>
          </cell>
          <cell r="E132">
            <v>0.1321</v>
          </cell>
          <cell r="F132">
            <v>0</v>
          </cell>
        </row>
        <row r="133">
          <cell r="A133" t="str">
            <v>5131314000  TELEFONÍA TRADICIONAL</v>
          </cell>
          <cell r="D133">
            <v>66377</v>
          </cell>
          <cell r="E133">
            <v>0.25419999999999998</v>
          </cell>
          <cell r="F133">
            <v>0</v>
          </cell>
        </row>
        <row r="134">
          <cell r="A134" t="str">
            <v>5131315000  TELEFONÍA CELULAR</v>
          </cell>
          <cell r="D134">
            <v>51589</v>
          </cell>
          <cell r="E134">
            <v>0.1976</v>
          </cell>
          <cell r="F134">
            <v>0</v>
          </cell>
        </row>
        <row r="135">
          <cell r="A135" t="str">
            <v>5131316000  SERVICIO DE TELECOMUNICACIONES Y SATÉLITALES</v>
          </cell>
          <cell r="D135">
            <v>1455493.24</v>
          </cell>
          <cell r="E135">
            <v>5.5735999999999999</v>
          </cell>
          <cell r="F135">
            <v>0</v>
          </cell>
        </row>
        <row r="136">
          <cell r="A136" t="str">
            <v>5131317000  SERV. ACCESO A INTERNET, REDES Y PROC. DE INFO.</v>
          </cell>
          <cell r="D136">
            <v>36277.94</v>
          </cell>
          <cell r="E136">
            <v>0.1389</v>
          </cell>
          <cell r="F136">
            <v>0</v>
          </cell>
        </row>
        <row r="137">
          <cell r="A137" t="str">
            <v>5131318000  SERVICIOS POSTALES Y TELEGRAFICOS</v>
          </cell>
          <cell r="D137">
            <v>8858.24</v>
          </cell>
          <cell r="E137">
            <v>3.39E-2</v>
          </cell>
          <cell r="F137">
            <v>0</v>
          </cell>
        </row>
        <row r="138">
          <cell r="A138" t="str">
            <v>5132321000  ARRENDAMIENTO DE TERRENOS</v>
          </cell>
          <cell r="D138">
            <v>103190.38</v>
          </cell>
          <cell r="E138">
            <v>0.3952</v>
          </cell>
          <cell r="F138">
            <v>0</v>
          </cell>
        </row>
        <row r="139">
          <cell r="A139" t="str">
            <v>5132327000  ARRENDAMIENTO DE ACTIVOS INTANGIBLES</v>
          </cell>
          <cell r="D139">
            <v>33603.699999999997</v>
          </cell>
          <cell r="E139">
            <v>0.12870000000000001</v>
          </cell>
          <cell r="F139">
            <v>0</v>
          </cell>
        </row>
        <row r="140">
          <cell r="A140" t="str">
            <v>5132329000  OTROS ARRENDAMIENTOS</v>
          </cell>
          <cell r="D140">
            <v>4582</v>
          </cell>
          <cell r="E140">
            <v>1.7500000000000002E-2</v>
          </cell>
          <cell r="F140">
            <v>0</v>
          </cell>
        </row>
        <row r="141">
          <cell r="A141" t="str">
            <v>5133336000  SERVS. APOYO ADMVO., FOTOCOPIADO E IMPRESION</v>
          </cell>
          <cell r="D141">
            <v>38512.19</v>
          </cell>
          <cell r="E141">
            <v>0.14749999999999999</v>
          </cell>
          <cell r="F141">
            <v>0</v>
          </cell>
        </row>
        <row r="142">
          <cell r="A142" t="str">
            <v>5133338000  SERVICIOS DE VIGILANCIA</v>
          </cell>
          <cell r="D142">
            <v>286830.07</v>
          </cell>
          <cell r="E142">
            <v>1.0984</v>
          </cell>
          <cell r="F142">
            <v>0</v>
          </cell>
        </row>
        <row r="143">
          <cell r="A143" t="str">
            <v>5133339000  SERVICIOS PROFESIONALES, CIENTIFICOS Y TECNICOS IN</v>
          </cell>
          <cell r="D143">
            <v>33000</v>
          </cell>
          <cell r="E143">
            <v>0.12640000000000001</v>
          </cell>
          <cell r="F143">
            <v>0</v>
          </cell>
        </row>
        <row r="144">
          <cell r="A144" t="str">
            <v>5134341000  SERVICIOS FINANCIEROS Y BANCARIOS</v>
          </cell>
          <cell r="D144">
            <v>34976.769999999997</v>
          </cell>
          <cell r="E144">
            <v>0.13389999999999999</v>
          </cell>
          <cell r="F144">
            <v>0</v>
          </cell>
        </row>
        <row r="145">
          <cell r="A145" t="str">
            <v>5134345000  SEGUROS DE BIENES PATRIMONIALES</v>
          </cell>
          <cell r="D145">
            <v>200950.35</v>
          </cell>
          <cell r="E145">
            <v>0.76949999999999996</v>
          </cell>
          <cell r="F145">
            <v>0</v>
          </cell>
        </row>
        <row r="146">
          <cell r="A146" t="str">
            <v>5134347000  FLETES Y MANIOBRAS</v>
          </cell>
          <cell r="D146">
            <v>3372.9</v>
          </cell>
          <cell r="E146">
            <v>1.29E-2</v>
          </cell>
          <cell r="F146">
            <v>0</v>
          </cell>
        </row>
        <row r="147">
          <cell r="A147" t="str">
            <v>5135351000  CONSERV. Y MANTENIMIENTO MENOR DE INMUEBLES</v>
          </cell>
          <cell r="D147">
            <v>116081.41</v>
          </cell>
          <cell r="E147">
            <v>0.44450000000000001</v>
          </cell>
          <cell r="F147">
            <v>0</v>
          </cell>
        </row>
        <row r="148">
          <cell r="A148" t="str">
            <v>5135353000  INST., REPAR. Y MTTO. EQ. COMPU. Y TECNO. DE INFO</v>
          </cell>
          <cell r="D148">
            <v>3845.98</v>
          </cell>
          <cell r="E148">
            <v>1.47E-2</v>
          </cell>
          <cell r="F148">
            <v>0</v>
          </cell>
        </row>
        <row r="149">
          <cell r="A149" t="str">
            <v>5135355000  REPAR. Y MTTO. DE EQUIPO DE TRANSPORTE</v>
          </cell>
          <cell r="D149">
            <v>167565.64000000001</v>
          </cell>
          <cell r="E149">
            <v>0.64170000000000005</v>
          </cell>
          <cell r="F149">
            <v>0</v>
          </cell>
        </row>
        <row r="150">
          <cell r="A150" t="str">
            <v>5135357000  INST., REP. Y MTTO. DE MAQ., OT. EQ. Y HERRMTAS.</v>
          </cell>
          <cell r="D150">
            <v>338329.38</v>
          </cell>
          <cell r="E150">
            <v>1.2956000000000001</v>
          </cell>
          <cell r="F150">
            <v>0</v>
          </cell>
        </row>
        <row r="151">
          <cell r="A151" t="str">
            <v>5135358000  SERVICIOS DE LIMPIEZA Y MANEJO DE DESECHOS</v>
          </cell>
          <cell r="D151">
            <v>359</v>
          </cell>
          <cell r="E151">
            <v>1.4E-3</v>
          </cell>
          <cell r="F151">
            <v>0</v>
          </cell>
        </row>
        <row r="152">
          <cell r="A152" t="str">
            <v>5135359000  SERVICIOS DE JARDINERÍA Y FUMIGACIÓN</v>
          </cell>
          <cell r="D152">
            <v>10290</v>
          </cell>
          <cell r="E152">
            <v>3.9399999999999998E-2</v>
          </cell>
          <cell r="F152">
            <v>0</v>
          </cell>
        </row>
        <row r="153">
          <cell r="A153" t="str">
            <v>5136362000  DIF. RADIO, TV. Y O.M.M.C. PRo. VTA. BIE. O SERVS</v>
          </cell>
          <cell r="D153">
            <v>1509872.58</v>
          </cell>
          <cell r="E153">
            <v>5.7819000000000003</v>
          </cell>
          <cell r="F153">
            <v>0</v>
          </cell>
        </row>
        <row r="154">
          <cell r="A154" t="str">
            <v>5136363000  SERV. CREAT., PREP. Y PRO. PUB., EXCEP. INTERNET</v>
          </cell>
          <cell r="D154">
            <v>193965.52</v>
          </cell>
          <cell r="E154">
            <v>0.74280000000000002</v>
          </cell>
          <cell r="F154">
            <v>0</v>
          </cell>
        </row>
        <row r="155">
          <cell r="A155" t="str">
            <v>5137371000  PASAJES AEREOS</v>
          </cell>
          <cell r="D155">
            <v>123067.54</v>
          </cell>
          <cell r="E155">
            <v>0.4713</v>
          </cell>
          <cell r="F155">
            <v>0</v>
          </cell>
        </row>
        <row r="156">
          <cell r="A156" t="str">
            <v>5137372000  PASAJES TERRESTRES</v>
          </cell>
          <cell r="D156">
            <v>113935.09</v>
          </cell>
          <cell r="E156">
            <v>0.43630000000000002</v>
          </cell>
          <cell r="F156">
            <v>0</v>
          </cell>
        </row>
        <row r="157">
          <cell r="A157" t="str">
            <v>5137375000  VIATICOS EN EL PAIS</v>
          </cell>
          <cell r="D157">
            <v>103897.61</v>
          </cell>
          <cell r="E157">
            <v>0.39789999999999998</v>
          </cell>
          <cell r="F157">
            <v>0</v>
          </cell>
        </row>
        <row r="158">
          <cell r="A158" t="str">
            <v>5137376000  VIÁTICOS EN EL EXTRANJERO</v>
          </cell>
          <cell r="D158">
            <v>17198.419999999998</v>
          </cell>
          <cell r="E158">
            <v>6.59E-2</v>
          </cell>
          <cell r="F158">
            <v>0</v>
          </cell>
        </row>
        <row r="159">
          <cell r="A159" t="str">
            <v>5138381000  GASTOS DE CEREMONIAL</v>
          </cell>
          <cell r="D159">
            <v>319747.01</v>
          </cell>
          <cell r="E159">
            <v>1.2243999999999999</v>
          </cell>
          <cell r="F159">
            <v>0</v>
          </cell>
        </row>
        <row r="160">
          <cell r="A160" t="str">
            <v>5138384000  EXPOSICIONES</v>
          </cell>
          <cell r="D160">
            <v>46189</v>
          </cell>
          <cell r="E160">
            <v>0.1769</v>
          </cell>
          <cell r="F160">
            <v>0</v>
          </cell>
        </row>
        <row r="161">
          <cell r="A161" t="str">
            <v>5138385000  GASTOS  DE REPRESENTACION</v>
          </cell>
          <cell r="D161">
            <v>61443.19</v>
          </cell>
          <cell r="E161">
            <v>0.23530000000000001</v>
          </cell>
          <cell r="F161">
            <v>0</v>
          </cell>
        </row>
        <row r="162">
          <cell r="A162" t="str">
            <v>5139392000  OTROS IMPUESTOS Y DERECHOS</v>
          </cell>
          <cell r="D162">
            <v>232553.25</v>
          </cell>
          <cell r="E162">
            <v>0.89049999999999996</v>
          </cell>
          <cell r="F162">
            <v>0</v>
          </cell>
        </row>
        <row r="163">
          <cell r="A163" t="str">
            <v>5139398000  IMPUESTO DE NOMINA</v>
          </cell>
          <cell r="D163">
            <v>290448.06</v>
          </cell>
          <cell r="E163">
            <v>1.1122000000000001</v>
          </cell>
          <cell r="F163">
            <v>0</v>
          </cell>
        </row>
        <row r="164">
          <cell r="A164" t="str">
            <v>5252452000  JUBILACIONES</v>
          </cell>
          <cell r="D164">
            <v>43603.57</v>
          </cell>
          <cell r="E164">
            <v>0.16700000000000001</v>
          </cell>
          <cell r="F164">
            <v>0</v>
          </cell>
        </row>
        <row r="165">
          <cell r="A165" t="str">
            <v>ERA-03   TOTAL</v>
          </cell>
          <cell r="D165">
            <v>26113940.989999998</v>
          </cell>
          <cell r="E165">
            <v>100</v>
          </cell>
          <cell r="F165">
            <v>0</v>
          </cell>
        </row>
        <row r="166">
          <cell r="A166" t="str">
            <v>VHP-01 PATRIMONIO CONTRIBUIDO</v>
          </cell>
          <cell r="D166" t="str">
            <v>SALDO INICIAL</v>
          </cell>
          <cell r="E166" t="str">
            <v>SALDO FINAL</v>
          </cell>
          <cell r="F166" t="str">
            <v>MODIFICACION</v>
          </cell>
          <cell r="G166" t="str">
            <v>TIPO</v>
          </cell>
        </row>
        <row r="167">
          <cell r="A167" t="str">
            <v>3110000002  BAJA DE ACTIVO FIJO</v>
          </cell>
          <cell r="D167">
            <v>1033594.1</v>
          </cell>
          <cell r="E167">
            <v>1033594.1</v>
          </cell>
          <cell r="F167">
            <v>0</v>
          </cell>
          <cell r="G167">
            <v>0</v>
          </cell>
        </row>
        <row r="168">
          <cell r="A168" t="str">
            <v>3110000003  PATRIMONIO NETO ACUMULADO</v>
          </cell>
          <cell r="D168">
            <v>-12118214.720000001</v>
          </cell>
          <cell r="E168">
            <v>-12118214.720000001</v>
          </cell>
          <cell r="F168">
            <v>0</v>
          </cell>
          <cell r="G168">
            <v>0</v>
          </cell>
        </row>
        <row r="169">
          <cell r="A169" t="str">
            <v>3110915000  BIENES MUEBLES E INMUEBLES</v>
          </cell>
          <cell r="D169">
            <v>-10784475.380000001</v>
          </cell>
          <cell r="E169">
            <v>-7782952.1399999997</v>
          </cell>
          <cell r="F169">
            <v>3001523.24</v>
          </cell>
          <cell r="G169">
            <v>0</v>
          </cell>
        </row>
        <row r="170">
          <cell r="A170" t="str">
            <v>3113914205  ESTATALES DE EJERCICIOS ANTERIORES BIENES MUEBLES</v>
          </cell>
          <cell r="D170">
            <v>-76040834.739999995</v>
          </cell>
          <cell r="E170">
            <v>-76040834.739999995</v>
          </cell>
          <cell r="F170">
            <v>0</v>
          </cell>
          <cell r="G170">
            <v>0</v>
          </cell>
        </row>
        <row r="171">
          <cell r="A171" t="str">
            <v>3113914206  ESTATALES DE EJERCICIOS ANTERIORES OBRA PÚBLICA</v>
          </cell>
          <cell r="D171">
            <v>-27842025.859999999</v>
          </cell>
          <cell r="E171">
            <v>-27842025.859999999</v>
          </cell>
          <cell r="F171">
            <v>0</v>
          </cell>
          <cell r="G171">
            <v>0</v>
          </cell>
        </row>
        <row r="172">
          <cell r="A172" t="str">
            <v>3113915000  ESTATALES DE EJERCICIOS ANTERIORES BIENES MUEBLES</v>
          </cell>
          <cell r="D172">
            <v>-12639053.43</v>
          </cell>
          <cell r="E172">
            <v>-23423528.809999999</v>
          </cell>
          <cell r="F172">
            <v>-10784475.380000001</v>
          </cell>
          <cell r="G172">
            <v>0</v>
          </cell>
        </row>
        <row r="173">
          <cell r="A173" t="str">
            <v>3114914205  APLICACIÓN ESTATALES DE EJERCICIOS ANTERIORES BIEN</v>
          </cell>
          <cell r="D173">
            <v>10255</v>
          </cell>
          <cell r="E173">
            <v>10255</v>
          </cell>
          <cell r="F173">
            <v>0</v>
          </cell>
          <cell r="G173">
            <v>0</v>
          </cell>
        </row>
        <row r="174">
          <cell r="A174" t="str">
            <v>3120000005  DONACIONES DE BIENES POR DEPENDENCIAS Y ENTIDADES</v>
          </cell>
          <cell r="D174">
            <v>-2419258.5</v>
          </cell>
          <cell r="E174">
            <v>-2419258.5</v>
          </cell>
          <cell r="F174">
            <v>0</v>
          </cell>
          <cell r="G174">
            <v>0</v>
          </cell>
        </row>
        <row r="175">
          <cell r="A175" t="str">
            <v>3100   HACIENDA PÚBLICA/PATRIMONIO CONT.</v>
          </cell>
          <cell r="D175">
            <v>-140800013.53</v>
          </cell>
          <cell r="E175">
            <v>-148582965.66999999</v>
          </cell>
          <cell r="F175">
            <v>-7782952.1399999997</v>
          </cell>
          <cell r="G175">
            <v>0</v>
          </cell>
        </row>
        <row r="176">
          <cell r="A176" t="str">
            <v>VHP-02 PATRIMONIO GENERADO</v>
          </cell>
          <cell r="D176" t="str">
            <v>SALDO INICIAL</v>
          </cell>
          <cell r="E176" t="str">
            <v>SALDO FINAL</v>
          </cell>
          <cell r="F176" t="str">
            <v>MODIFICACION</v>
          </cell>
          <cell r="G176" t="str">
            <v>NATURALEZA</v>
          </cell>
        </row>
        <row r="177">
          <cell r="A177" t="str">
            <v>3210 Resultado del Ejercicio (Ahorro/Des</v>
          </cell>
          <cell r="D177">
            <v>0</v>
          </cell>
          <cell r="E177">
            <v>-3097031.41</v>
          </cell>
          <cell r="F177">
            <v>-3097031.41</v>
          </cell>
          <cell r="G177">
            <v>0</v>
          </cell>
        </row>
        <row r="178">
          <cell r="A178" t="str">
            <v>3220000002  RESULTADOS ACUMULADOS</v>
          </cell>
          <cell r="D178">
            <v>-107899.28</v>
          </cell>
          <cell r="E178">
            <v>-107899.28</v>
          </cell>
          <cell r="F178">
            <v>0</v>
          </cell>
          <cell r="G178">
            <v>0</v>
          </cell>
        </row>
        <row r="179">
          <cell r="A179" t="str">
            <v>3220000004  RESULTADO EJERCICIO 1996</v>
          </cell>
          <cell r="D179">
            <v>136844.06</v>
          </cell>
          <cell r="E179">
            <v>136844.06</v>
          </cell>
          <cell r="F179">
            <v>0</v>
          </cell>
          <cell r="G179">
            <v>0</v>
          </cell>
        </row>
        <row r="180">
          <cell r="A180" t="str">
            <v>3220000005  RESULTADO EJERCICIO 1997</v>
          </cell>
          <cell r="D180">
            <v>107848.86</v>
          </cell>
          <cell r="E180">
            <v>107848.86</v>
          </cell>
          <cell r="F180">
            <v>0</v>
          </cell>
          <cell r="G180">
            <v>0</v>
          </cell>
        </row>
        <row r="181">
          <cell r="A181" t="str">
            <v>3220000006  RESULTADO EJERCICIO 1998</v>
          </cell>
          <cell r="D181">
            <v>-24451.91</v>
          </cell>
          <cell r="E181">
            <v>-24451.91</v>
          </cell>
          <cell r="F181">
            <v>0</v>
          </cell>
          <cell r="G181">
            <v>0</v>
          </cell>
        </row>
        <row r="182">
          <cell r="A182" t="str">
            <v>3220000007  RESULTADO EJERCICIO 1999</v>
          </cell>
          <cell r="D182">
            <v>-130181.3</v>
          </cell>
          <cell r="E182">
            <v>-130181.3</v>
          </cell>
          <cell r="F182">
            <v>0</v>
          </cell>
          <cell r="G182">
            <v>0</v>
          </cell>
        </row>
        <row r="183">
          <cell r="A183" t="str">
            <v>3220000008  RESULTADO EJERCICIO 2000</v>
          </cell>
          <cell r="D183">
            <v>258809.06</v>
          </cell>
          <cell r="E183">
            <v>258809.06</v>
          </cell>
          <cell r="F183">
            <v>0</v>
          </cell>
          <cell r="G183">
            <v>0</v>
          </cell>
        </row>
        <row r="184">
          <cell r="A184" t="str">
            <v>3220000009  RESULTADO EJERCICIO 2001</v>
          </cell>
          <cell r="D184">
            <v>149129.57</v>
          </cell>
          <cell r="E184">
            <v>149129.57</v>
          </cell>
          <cell r="F184">
            <v>0</v>
          </cell>
          <cell r="G184">
            <v>0</v>
          </cell>
        </row>
        <row r="185">
          <cell r="A185" t="str">
            <v>3220000010  RESULTADO EJERCICIO 2002</v>
          </cell>
          <cell r="D185">
            <v>1245417.9099999999</v>
          </cell>
          <cell r="E185">
            <v>1245417.9099999999</v>
          </cell>
          <cell r="F185">
            <v>0</v>
          </cell>
          <cell r="G185">
            <v>0</v>
          </cell>
        </row>
        <row r="186">
          <cell r="A186" t="str">
            <v>3220000011  RESULTADO EJERCICIO 2003</v>
          </cell>
          <cell r="D186">
            <v>1823790.79</v>
          </cell>
          <cell r="E186">
            <v>1823790.79</v>
          </cell>
          <cell r="F186">
            <v>0</v>
          </cell>
          <cell r="G186">
            <v>0</v>
          </cell>
        </row>
        <row r="187">
          <cell r="A187" t="str">
            <v>3220000012  RESULTADO EJERCICIO 2004</v>
          </cell>
          <cell r="D187">
            <v>1908175.54</v>
          </cell>
          <cell r="E187">
            <v>1908175.54</v>
          </cell>
          <cell r="F187">
            <v>0</v>
          </cell>
          <cell r="G187">
            <v>0</v>
          </cell>
        </row>
        <row r="188">
          <cell r="A188" t="str">
            <v>3220000013  RESULTADO EJERCICIO 2005</v>
          </cell>
          <cell r="D188">
            <v>3768555.63</v>
          </cell>
          <cell r="E188">
            <v>3768555.63</v>
          </cell>
          <cell r="F188">
            <v>0</v>
          </cell>
          <cell r="G188">
            <v>0</v>
          </cell>
        </row>
        <row r="189">
          <cell r="A189" t="str">
            <v>3220000014  RESULTADO EJERCICIO 2006</v>
          </cell>
          <cell r="D189">
            <v>5663949.3700000001</v>
          </cell>
          <cell r="E189">
            <v>5663949.3700000001</v>
          </cell>
          <cell r="F189">
            <v>0</v>
          </cell>
          <cell r="G189">
            <v>0</v>
          </cell>
        </row>
        <row r="190">
          <cell r="A190" t="str">
            <v>3220000015  RESULTADO EJERCICIO 2007</v>
          </cell>
          <cell r="D190">
            <v>6765082.7999999998</v>
          </cell>
          <cell r="E190">
            <v>6765082.7999999998</v>
          </cell>
          <cell r="F190">
            <v>0</v>
          </cell>
          <cell r="G190">
            <v>0</v>
          </cell>
        </row>
        <row r="191">
          <cell r="A191" t="str">
            <v>3220000016  RESULTADO EJERCICIO 2008</v>
          </cell>
          <cell r="D191">
            <v>6772724.4199999999</v>
          </cell>
          <cell r="E191">
            <v>6772724.4199999999</v>
          </cell>
          <cell r="F191">
            <v>0</v>
          </cell>
          <cell r="G191">
            <v>0</v>
          </cell>
        </row>
        <row r="192">
          <cell r="A192" t="str">
            <v>3220000017  RESULTADO EJERCICIO 2009</v>
          </cell>
          <cell r="D192">
            <v>5530748.79</v>
          </cell>
          <cell r="E192">
            <v>5530748.79</v>
          </cell>
          <cell r="F192">
            <v>0</v>
          </cell>
          <cell r="G192">
            <v>0</v>
          </cell>
        </row>
        <row r="193">
          <cell r="A193" t="str">
            <v>3220000018  RESULTADO EJERCICIO 2010</v>
          </cell>
          <cell r="D193">
            <v>11974770.189999999</v>
          </cell>
          <cell r="E193">
            <v>11974770.189999999</v>
          </cell>
          <cell r="F193">
            <v>0</v>
          </cell>
          <cell r="G193">
            <v>0</v>
          </cell>
        </row>
        <row r="194">
          <cell r="A194" t="str">
            <v>3220000019  RESULTADO EJERCICIO 2011</v>
          </cell>
          <cell r="D194">
            <v>12274489.119999999</v>
          </cell>
          <cell r="E194">
            <v>12274489.119999999</v>
          </cell>
          <cell r="F194">
            <v>0</v>
          </cell>
          <cell r="G194">
            <v>0</v>
          </cell>
        </row>
        <row r="195">
          <cell r="A195" t="str">
            <v>3220000020  RESULTADO EJERCICIO 2012</v>
          </cell>
          <cell r="D195">
            <v>10640007.83</v>
          </cell>
          <cell r="E195">
            <v>10640007.83</v>
          </cell>
          <cell r="F195">
            <v>0</v>
          </cell>
          <cell r="G195">
            <v>0</v>
          </cell>
        </row>
        <row r="196">
          <cell r="A196" t="str">
            <v>3220000021  RESULTADO EJERCICIO 2013</v>
          </cell>
          <cell r="D196">
            <v>7334517.6799999997</v>
          </cell>
          <cell r="E196">
            <v>7334517.6799999997</v>
          </cell>
          <cell r="F196">
            <v>0</v>
          </cell>
          <cell r="G196">
            <v>0</v>
          </cell>
        </row>
        <row r="197">
          <cell r="A197" t="str">
            <v>3220000022  RESULTADO DEL EJERCICIO 2014</v>
          </cell>
          <cell r="D197">
            <v>1382191.39</v>
          </cell>
          <cell r="E197">
            <v>1382191.39</v>
          </cell>
          <cell r="F197">
            <v>0</v>
          </cell>
          <cell r="G197">
            <v>0</v>
          </cell>
        </row>
        <row r="198">
          <cell r="A198" t="str">
            <v>3220000023  RESULTADO DEL EJERCICIO 2015</v>
          </cell>
          <cell r="D198">
            <v>682864.24</v>
          </cell>
          <cell r="E198">
            <v>1313408.8600000001</v>
          </cell>
          <cell r="F198">
            <v>630544.62</v>
          </cell>
          <cell r="G198">
            <v>0</v>
          </cell>
        </row>
        <row r="199">
          <cell r="A199" t="str">
            <v>3220001000  CAPITALIZACIÓN RECURSOS PROPIOS</v>
          </cell>
          <cell r="D199">
            <v>-2522655.2000000002</v>
          </cell>
          <cell r="E199">
            <v>-2630604.56</v>
          </cell>
          <cell r="F199">
            <v>-107949.36</v>
          </cell>
          <cell r="G199">
            <v>0</v>
          </cell>
        </row>
        <row r="200">
          <cell r="A200" t="str">
            <v>3220001001  CAPITALIZACIÓN REMANENTES</v>
          </cell>
          <cell r="D200">
            <v>-4345363.76</v>
          </cell>
          <cell r="E200">
            <v>-4444494.76</v>
          </cell>
          <cell r="F200">
            <v>-99131</v>
          </cell>
          <cell r="G200">
            <v>0</v>
          </cell>
        </row>
        <row r="201">
          <cell r="A201" t="str">
            <v>3220690201  APLICACIÓN DE REMANENTE PROPIO</v>
          </cell>
          <cell r="D201">
            <v>-7364528.9199999999</v>
          </cell>
          <cell r="E201">
            <v>-7787993.1799999997</v>
          </cell>
          <cell r="F201">
            <v>-423464.26</v>
          </cell>
          <cell r="G201">
            <v>0</v>
          </cell>
        </row>
        <row r="202">
          <cell r="A202" t="str">
            <v>SUB TOTAL</v>
          </cell>
          <cell r="D202">
            <v>63924836.880000003</v>
          </cell>
          <cell r="E202">
            <v>63924836.880000003</v>
          </cell>
          <cell r="F202">
            <v>0</v>
          </cell>
          <cell r="G202">
            <v>0</v>
          </cell>
        </row>
        <row r="203">
          <cell r="A203" t="str">
            <v>VHP-02 PATRIMONIO GENERADO TOTAL</v>
          </cell>
          <cell r="D203">
            <v>63924836.880000003</v>
          </cell>
          <cell r="E203">
            <v>60827805.469999999</v>
          </cell>
          <cell r="F203">
            <v>-3097031.41</v>
          </cell>
          <cell r="G203">
            <v>0</v>
          </cell>
        </row>
        <row r="204">
          <cell r="A204" t="str">
            <v>EFE-01 FLUJO DE EFECTIVO</v>
          </cell>
          <cell r="D204" t="str">
            <v>SALDO INICIAL</v>
          </cell>
          <cell r="E204" t="str">
            <v>SALDO FINAL</v>
          </cell>
          <cell r="F204" t="str">
            <v>FLUJO</v>
          </cell>
        </row>
        <row r="205">
          <cell r="A205" t="str">
            <v>1112103001  BANORTE 0105022200</v>
          </cell>
          <cell r="D205">
            <v>241040.91</v>
          </cell>
          <cell r="E205">
            <v>37154.980000000003</v>
          </cell>
          <cell r="F205">
            <v>-203885.93</v>
          </cell>
        </row>
        <row r="206">
          <cell r="A206" t="str">
            <v>1112107001  SANTANDER 65-50068582-8</v>
          </cell>
          <cell r="D206">
            <v>251470.17</v>
          </cell>
          <cell r="E206">
            <v>132206.32999999999</v>
          </cell>
          <cell r="F206">
            <v>-119263.84</v>
          </cell>
        </row>
        <row r="207">
          <cell r="A207" t="str">
            <v>1112 Bancos/Tesoreria</v>
          </cell>
          <cell r="D207">
            <v>492511.08</v>
          </cell>
          <cell r="E207">
            <v>169361.31</v>
          </cell>
          <cell r="F207">
            <v>-323149.77</v>
          </cell>
        </row>
        <row r="208">
          <cell r="A208" t="str">
            <v>EFE-01   TOTAL</v>
          </cell>
          <cell r="D208">
            <v>492511.08</v>
          </cell>
          <cell r="E208">
            <v>169361.31</v>
          </cell>
          <cell r="F208">
            <v>-323149.77</v>
          </cell>
        </row>
        <row r="209">
          <cell r="A209" t="str">
            <v>EFE-02 ADQ. BIENES MUEBLES E INMUEBLES</v>
          </cell>
          <cell r="D209" t="str">
            <v>FLUJO</v>
          </cell>
          <cell r="E209" t="str">
            <v>% SUB</v>
          </cell>
        </row>
        <row r="210">
          <cell r="A210" t="str">
            <v>1241 Mobiliario y Equipo de Administraci</v>
          </cell>
          <cell r="D210">
            <v>6206453.2000000002</v>
          </cell>
          <cell r="E210">
            <v>0</v>
          </cell>
        </row>
        <row r="211">
          <cell r="A211" t="str">
            <v>1246 Maquinaria, Otros Equipos y Herrami</v>
          </cell>
          <cell r="D211">
            <v>2535975.92</v>
          </cell>
          <cell r="E211">
            <v>0</v>
          </cell>
        </row>
        <row r="212">
          <cell r="A212" t="str">
            <v>MUEBLES</v>
          </cell>
          <cell r="D212">
            <v>8742429.1199999992</v>
          </cell>
          <cell r="E212">
            <v>0</v>
          </cell>
        </row>
        <row r="213">
          <cell r="A213" t="str">
            <v>EFE-02   TOTAL</v>
          </cell>
          <cell r="D213">
            <v>8742429.1199999992</v>
          </cell>
          <cell r="E213">
            <v>0</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80"/>
  <sheetViews>
    <sheetView tabSelected="1" zoomScaleNormal="100" workbookViewId="0">
      <selection activeCell="A13" sqref="A13"/>
    </sheetView>
  </sheetViews>
  <sheetFormatPr baseColWidth="10" defaultRowHeight="12.75"/>
  <cols>
    <col min="1" max="1" width="66.28515625" style="58" customWidth="1"/>
    <col min="2" max="2" width="16.42578125" style="58" customWidth="1"/>
    <col min="3" max="3" width="18.5703125" style="58" customWidth="1"/>
    <col min="4" max="4" width="18.5703125" style="58" bestFit="1" customWidth="1"/>
    <col min="5" max="5" width="13.140625" style="4" bestFit="1" customWidth="1"/>
    <col min="6" max="6" width="17.85546875" style="4" bestFit="1" customWidth="1"/>
    <col min="7" max="7" width="11.42578125" style="4"/>
    <col min="8" max="256" width="11.42578125" style="58"/>
    <col min="257" max="257" width="67.7109375" style="58" customWidth="1"/>
    <col min="258" max="258" width="16.42578125" style="58" customWidth="1"/>
    <col min="259" max="259" width="18.5703125" style="58" customWidth="1"/>
    <col min="260" max="260" width="19.140625" style="58" customWidth="1"/>
    <col min="261" max="261" width="14.85546875" style="58" customWidth="1"/>
    <col min="262" max="512" width="11.42578125" style="58"/>
    <col min="513" max="513" width="67.7109375" style="58" customWidth="1"/>
    <col min="514" max="514" width="16.42578125" style="58" customWidth="1"/>
    <col min="515" max="515" width="18.5703125" style="58" customWidth="1"/>
    <col min="516" max="516" width="19.140625" style="58" customWidth="1"/>
    <col min="517" max="517" width="14.85546875" style="58" customWidth="1"/>
    <col min="518" max="768" width="11.42578125" style="58"/>
    <col min="769" max="769" width="67.7109375" style="58" customWidth="1"/>
    <col min="770" max="770" width="16.42578125" style="58" customWidth="1"/>
    <col min="771" max="771" width="18.5703125" style="58" customWidth="1"/>
    <col min="772" max="772" width="19.140625" style="58" customWidth="1"/>
    <col min="773" max="773" width="14.85546875" style="58" customWidth="1"/>
    <col min="774" max="1024" width="11.42578125" style="58"/>
    <col min="1025" max="1025" width="67.7109375" style="58" customWidth="1"/>
    <col min="1026" max="1026" width="16.42578125" style="58" customWidth="1"/>
    <col min="1027" max="1027" width="18.5703125" style="58" customWidth="1"/>
    <col min="1028" max="1028" width="19.140625" style="58" customWidth="1"/>
    <col min="1029" max="1029" width="14.85546875" style="58" customWidth="1"/>
    <col min="1030" max="1280" width="11.42578125" style="58"/>
    <col min="1281" max="1281" width="67.7109375" style="58" customWidth="1"/>
    <col min="1282" max="1282" width="16.42578125" style="58" customWidth="1"/>
    <col min="1283" max="1283" width="18.5703125" style="58" customWidth="1"/>
    <col min="1284" max="1284" width="19.140625" style="58" customWidth="1"/>
    <col min="1285" max="1285" width="14.85546875" style="58" customWidth="1"/>
    <col min="1286" max="1536" width="11.42578125" style="58"/>
    <col min="1537" max="1537" width="67.7109375" style="58" customWidth="1"/>
    <col min="1538" max="1538" width="16.42578125" style="58" customWidth="1"/>
    <col min="1539" max="1539" width="18.5703125" style="58" customWidth="1"/>
    <col min="1540" max="1540" width="19.140625" style="58" customWidth="1"/>
    <col min="1541" max="1541" width="14.85546875" style="58" customWidth="1"/>
    <col min="1542" max="1792" width="11.42578125" style="58"/>
    <col min="1793" max="1793" width="67.7109375" style="58" customWidth="1"/>
    <col min="1794" max="1794" width="16.42578125" style="58" customWidth="1"/>
    <col min="1795" max="1795" width="18.5703125" style="58" customWidth="1"/>
    <col min="1796" max="1796" width="19.140625" style="58" customWidth="1"/>
    <col min="1797" max="1797" width="14.85546875" style="58" customWidth="1"/>
    <col min="1798" max="2048" width="11.42578125" style="58"/>
    <col min="2049" max="2049" width="67.7109375" style="58" customWidth="1"/>
    <col min="2050" max="2050" width="16.42578125" style="58" customWidth="1"/>
    <col min="2051" max="2051" width="18.5703125" style="58" customWidth="1"/>
    <col min="2052" max="2052" width="19.140625" style="58" customWidth="1"/>
    <col min="2053" max="2053" width="14.85546875" style="58" customWidth="1"/>
    <col min="2054" max="2304" width="11.42578125" style="58"/>
    <col min="2305" max="2305" width="67.7109375" style="58" customWidth="1"/>
    <col min="2306" max="2306" width="16.42578125" style="58" customWidth="1"/>
    <col min="2307" max="2307" width="18.5703125" style="58" customWidth="1"/>
    <col min="2308" max="2308" width="19.140625" style="58" customWidth="1"/>
    <col min="2309" max="2309" width="14.85546875" style="58" customWidth="1"/>
    <col min="2310" max="2560" width="11.42578125" style="58"/>
    <col min="2561" max="2561" width="67.7109375" style="58" customWidth="1"/>
    <col min="2562" max="2562" width="16.42578125" style="58" customWidth="1"/>
    <col min="2563" max="2563" width="18.5703125" style="58" customWidth="1"/>
    <col min="2564" max="2564" width="19.140625" style="58" customWidth="1"/>
    <col min="2565" max="2565" width="14.85546875" style="58" customWidth="1"/>
    <col min="2566" max="2816" width="11.42578125" style="58"/>
    <col min="2817" max="2817" width="67.7109375" style="58" customWidth="1"/>
    <col min="2818" max="2818" width="16.42578125" style="58" customWidth="1"/>
    <col min="2819" max="2819" width="18.5703125" style="58" customWidth="1"/>
    <col min="2820" max="2820" width="19.140625" style="58" customWidth="1"/>
    <col min="2821" max="2821" width="14.85546875" style="58" customWidth="1"/>
    <col min="2822" max="3072" width="11.42578125" style="58"/>
    <col min="3073" max="3073" width="67.7109375" style="58" customWidth="1"/>
    <col min="3074" max="3074" width="16.42578125" style="58" customWidth="1"/>
    <col min="3075" max="3075" width="18.5703125" style="58" customWidth="1"/>
    <col min="3076" max="3076" width="19.140625" style="58" customWidth="1"/>
    <col min="3077" max="3077" width="14.85546875" style="58" customWidth="1"/>
    <col min="3078" max="3328" width="11.42578125" style="58"/>
    <col min="3329" max="3329" width="67.7109375" style="58" customWidth="1"/>
    <col min="3330" max="3330" width="16.42578125" style="58" customWidth="1"/>
    <col min="3331" max="3331" width="18.5703125" style="58" customWidth="1"/>
    <col min="3332" max="3332" width="19.140625" style="58" customWidth="1"/>
    <col min="3333" max="3333" width="14.85546875" style="58" customWidth="1"/>
    <col min="3334" max="3584" width="11.42578125" style="58"/>
    <col min="3585" max="3585" width="67.7109375" style="58" customWidth="1"/>
    <col min="3586" max="3586" width="16.42578125" style="58" customWidth="1"/>
    <col min="3587" max="3587" width="18.5703125" style="58" customWidth="1"/>
    <col min="3588" max="3588" width="19.140625" style="58" customWidth="1"/>
    <col min="3589" max="3589" width="14.85546875" style="58" customWidth="1"/>
    <col min="3590" max="3840" width="11.42578125" style="58"/>
    <col min="3841" max="3841" width="67.7109375" style="58" customWidth="1"/>
    <col min="3842" max="3842" width="16.42578125" style="58" customWidth="1"/>
    <col min="3843" max="3843" width="18.5703125" style="58" customWidth="1"/>
    <col min="3844" max="3844" width="19.140625" style="58" customWidth="1"/>
    <col min="3845" max="3845" width="14.85546875" style="58" customWidth="1"/>
    <col min="3846" max="4096" width="11.42578125" style="58"/>
    <col min="4097" max="4097" width="67.7109375" style="58" customWidth="1"/>
    <col min="4098" max="4098" width="16.42578125" style="58" customWidth="1"/>
    <col min="4099" max="4099" width="18.5703125" style="58" customWidth="1"/>
    <col min="4100" max="4100" width="19.140625" style="58" customWidth="1"/>
    <col min="4101" max="4101" width="14.85546875" style="58" customWidth="1"/>
    <col min="4102" max="4352" width="11.42578125" style="58"/>
    <col min="4353" max="4353" width="67.7109375" style="58" customWidth="1"/>
    <col min="4354" max="4354" width="16.42578125" style="58" customWidth="1"/>
    <col min="4355" max="4355" width="18.5703125" style="58" customWidth="1"/>
    <col min="4356" max="4356" width="19.140625" style="58" customWidth="1"/>
    <col min="4357" max="4357" width="14.85546875" style="58" customWidth="1"/>
    <col min="4358" max="4608" width="11.42578125" style="58"/>
    <col min="4609" max="4609" width="67.7109375" style="58" customWidth="1"/>
    <col min="4610" max="4610" width="16.42578125" style="58" customWidth="1"/>
    <col min="4611" max="4611" width="18.5703125" style="58" customWidth="1"/>
    <col min="4612" max="4612" width="19.140625" style="58" customWidth="1"/>
    <col min="4613" max="4613" width="14.85546875" style="58" customWidth="1"/>
    <col min="4614" max="4864" width="11.42578125" style="58"/>
    <col min="4865" max="4865" width="67.7109375" style="58" customWidth="1"/>
    <col min="4866" max="4866" width="16.42578125" style="58" customWidth="1"/>
    <col min="4867" max="4867" width="18.5703125" style="58" customWidth="1"/>
    <col min="4868" max="4868" width="19.140625" style="58" customWidth="1"/>
    <col min="4869" max="4869" width="14.85546875" style="58" customWidth="1"/>
    <col min="4870" max="5120" width="11.42578125" style="58"/>
    <col min="5121" max="5121" width="67.7109375" style="58" customWidth="1"/>
    <col min="5122" max="5122" width="16.42578125" style="58" customWidth="1"/>
    <col min="5123" max="5123" width="18.5703125" style="58" customWidth="1"/>
    <col min="5124" max="5124" width="19.140625" style="58" customWidth="1"/>
    <col min="5125" max="5125" width="14.85546875" style="58" customWidth="1"/>
    <col min="5126" max="5376" width="11.42578125" style="58"/>
    <col min="5377" max="5377" width="67.7109375" style="58" customWidth="1"/>
    <col min="5378" max="5378" width="16.42578125" style="58" customWidth="1"/>
    <col min="5379" max="5379" width="18.5703125" style="58" customWidth="1"/>
    <col min="5380" max="5380" width="19.140625" style="58" customWidth="1"/>
    <col min="5381" max="5381" width="14.85546875" style="58" customWidth="1"/>
    <col min="5382" max="5632" width="11.42578125" style="58"/>
    <col min="5633" max="5633" width="67.7109375" style="58" customWidth="1"/>
    <col min="5634" max="5634" width="16.42578125" style="58" customWidth="1"/>
    <col min="5635" max="5635" width="18.5703125" style="58" customWidth="1"/>
    <col min="5636" max="5636" width="19.140625" style="58" customWidth="1"/>
    <col min="5637" max="5637" width="14.85546875" style="58" customWidth="1"/>
    <col min="5638" max="5888" width="11.42578125" style="58"/>
    <col min="5889" max="5889" width="67.7109375" style="58" customWidth="1"/>
    <col min="5890" max="5890" width="16.42578125" style="58" customWidth="1"/>
    <col min="5891" max="5891" width="18.5703125" style="58" customWidth="1"/>
    <col min="5892" max="5892" width="19.140625" style="58" customWidth="1"/>
    <col min="5893" max="5893" width="14.85546875" style="58" customWidth="1"/>
    <col min="5894" max="6144" width="11.42578125" style="58"/>
    <col min="6145" max="6145" width="67.7109375" style="58" customWidth="1"/>
    <col min="6146" max="6146" width="16.42578125" style="58" customWidth="1"/>
    <col min="6147" max="6147" width="18.5703125" style="58" customWidth="1"/>
    <col min="6148" max="6148" width="19.140625" style="58" customWidth="1"/>
    <col min="6149" max="6149" width="14.85546875" style="58" customWidth="1"/>
    <col min="6150" max="6400" width="11.42578125" style="58"/>
    <col min="6401" max="6401" width="67.7109375" style="58" customWidth="1"/>
    <col min="6402" max="6402" width="16.42578125" style="58" customWidth="1"/>
    <col min="6403" max="6403" width="18.5703125" style="58" customWidth="1"/>
    <col min="6404" max="6404" width="19.140625" style="58" customWidth="1"/>
    <col min="6405" max="6405" width="14.85546875" style="58" customWidth="1"/>
    <col min="6406" max="6656" width="11.42578125" style="58"/>
    <col min="6657" max="6657" width="67.7109375" style="58" customWidth="1"/>
    <col min="6658" max="6658" width="16.42578125" style="58" customWidth="1"/>
    <col min="6659" max="6659" width="18.5703125" style="58" customWidth="1"/>
    <col min="6660" max="6660" width="19.140625" style="58" customWidth="1"/>
    <col min="6661" max="6661" width="14.85546875" style="58" customWidth="1"/>
    <col min="6662" max="6912" width="11.42578125" style="58"/>
    <col min="6913" max="6913" width="67.7109375" style="58" customWidth="1"/>
    <col min="6914" max="6914" width="16.42578125" style="58" customWidth="1"/>
    <col min="6915" max="6915" width="18.5703125" style="58" customWidth="1"/>
    <col min="6916" max="6916" width="19.140625" style="58" customWidth="1"/>
    <col min="6917" max="6917" width="14.85546875" style="58" customWidth="1"/>
    <col min="6918" max="7168" width="11.42578125" style="58"/>
    <col min="7169" max="7169" width="67.7109375" style="58" customWidth="1"/>
    <col min="7170" max="7170" width="16.42578125" style="58" customWidth="1"/>
    <col min="7171" max="7171" width="18.5703125" style="58" customWidth="1"/>
    <col min="7172" max="7172" width="19.140625" style="58" customWidth="1"/>
    <col min="7173" max="7173" width="14.85546875" style="58" customWidth="1"/>
    <col min="7174" max="7424" width="11.42578125" style="58"/>
    <col min="7425" max="7425" width="67.7109375" style="58" customWidth="1"/>
    <col min="7426" max="7426" width="16.42578125" style="58" customWidth="1"/>
    <col min="7427" max="7427" width="18.5703125" style="58" customWidth="1"/>
    <col min="7428" max="7428" width="19.140625" style="58" customWidth="1"/>
    <col min="7429" max="7429" width="14.85546875" style="58" customWidth="1"/>
    <col min="7430" max="7680" width="11.42578125" style="58"/>
    <col min="7681" max="7681" width="67.7109375" style="58" customWidth="1"/>
    <col min="7682" max="7682" width="16.42578125" style="58" customWidth="1"/>
    <col min="7683" max="7683" width="18.5703125" style="58" customWidth="1"/>
    <col min="7684" max="7684" width="19.140625" style="58" customWidth="1"/>
    <col min="7685" max="7685" width="14.85546875" style="58" customWidth="1"/>
    <col min="7686" max="7936" width="11.42578125" style="58"/>
    <col min="7937" max="7937" width="67.7109375" style="58" customWidth="1"/>
    <col min="7938" max="7938" width="16.42578125" style="58" customWidth="1"/>
    <col min="7939" max="7939" width="18.5703125" style="58" customWidth="1"/>
    <col min="7940" max="7940" width="19.140625" style="58" customWidth="1"/>
    <col min="7941" max="7941" width="14.85546875" style="58" customWidth="1"/>
    <col min="7942" max="8192" width="11.42578125" style="58"/>
    <col min="8193" max="8193" width="67.7109375" style="58" customWidth="1"/>
    <col min="8194" max="8194" width="16.42578125" style="58" customWidth="1"/>
    <col min="8195" max="8195" width="18.5703125" style="58" customWidth="1"/>
    <col min="8196" max="8196" width="19.140625" style="58" customWidth="1"/>
    <col min="8197" max="8197" width="14.85546875" style="58" customWidth="1"/>
    <col min="8198" max="8448" width="11.42578125" style="58"/>
    <col min="8449" max="8449" width="67.7109375" style="58" customWidth="1"/>
    <col min="8450" max="8450" width="16.42578125" style="58" customWidth="1"/>
    <col min="8451" max="8451" width="18.5703125" style="58" customWidth="1"/>
    <col min="8452" max="8452" width="19.140625" style="58" customWidth="1"/>
    <col min="8453" max="8453" width="14.85546875" style="58" customWidth="1"/>
    <col min="8454" max="8704" width="11.42578125" style="58"/>
    <col min="8705" max="8705" width="67.7109375" style="58" customWidth="1"/>
    <col min="8706" max="8706" width="16.42578125" style="58" customWidth="1"/>
    <col min="8707" max="8707" width="18.5703125" style="58" customWidth="1"/>
    <col min="8708" max="8708" width="19.140625" style="58" customWidth="1"/>
    <col min="8709" max="8709" width="14.85546875" style="58" customWidth="1"/>
    <col min="8710" max="8960" width="11.42578125" style="58"/>
    <col min="8961" max="8961" width="67.7109375" style="58" customWidth="1"/>
    <col min="8962" max="8962" width="16.42578125" style="58" customWidth="1"/>
    <col min="8963" max="8963" width="18.5703125" style="58" customWidth="1"/>
    <col min="8964" max="8964" width="19.140625" style="58" customWidth="1"/>
    <col min="8965" max="8965" width="14.85546875" style="58" customWidth="1"/>
    <col min="8966" max="9216" width="11.42578125" style="58"/>
    <col min="9217" max="9217" width="67.7109375" style="58" customWidth="1"/>
    <col min="9218" max="9218" width="16.42578125" style="58" customWidth="1"/>
    <col min="9219" max="9219" width="18.5703125" style="58" customWidth="1"/>
    <col min="9220" max="9220" width="19.140625" style="58" customWidth="1"/>
    <col min="9221" max="9221" width="14.85546875" style="58" customWidth="1"/>
    <col min="9222" max="9472" width="11.42578125" style="58"/>
    <col min="9473" max="9473" width="67.7109375" style="58" customWidth="1"/>
    <col min="9474" max="9474" width="16.42578125" style="58" customWidth="1"/>
    <col min="9475" max="9475" width="18.5703125" style="58" customWidth="1"/>
    <col min="9476" max="9476" width="19.140625" style="58" customWidth="1"/>
    <col min="9477" max="9477" width="14.85546875" style="58" customWidth="1"/>
    <col min="9478" max="9728" width="11.42578125" style="58"/>
    <col min="9729" max="9729" width="67.7109375" style="58" customWidth="1"/>
    <col min="9730" max="9730" width="16.42578125" style="58" customWidth="1"/>
    <col min="9731" max="9731" width="18.5703125" style="58" customWidth="1"/>
    <col min="9732" max="9732" width="19.140625" style="58" customWidth="1"/>
    <col min="9733" max="9733" width="14.85546875" style="58" customWidth="1"/>
    <col min="9734" max="9984" width="11.42578125" style="58"/>
    <col min="9985" max="9985" width="67.7109375" style="58" customWidth="1"/>
    <col min="9986" max="9986" width="16.42578125" style="58" customWidth="1"/>
    <col min="9987" max="9987" width="18.5703125" style="58" customWidth="1"/>
    <col min="9988" max="9988" width="19.140625" style="58" customWidth="1"/>
    <col min="9989" max="9989" width="14.85546875" style="58" customWidth="1"/>
    <col min="9990" max="10240" width="11.42578125" style="58"/>
    <col min="10241" max="10241" width="67.7109375" style="58" customWidth="1"/>
    <col min="10242" max="10242" width="16.42578125" style="58" customWidth="1"/>
    <col min="10243" max="10243" width="18.5703125" style="58" customWidth="1"/>
    <col min="10244" max="10244" width="19.140625" style="58" customWidth="1"/>
    <col min="10245" max="10245" width="14.85546875" style="58" customWidth="1"/>
    <col min="10246" max="10496" width="11.42578125" style="58"/>
    <col min="10497" max="10497" width="67.7109375" style="58" customWidth="1"/>
    <col min="10498" max="10498" width="16.42578125" style="58" customWidth="1"/>
    <col min="10499" max="10499" width="18.5703125" style="58" customWidth="1"/>
    <col min="10500" max="10500" width="19.140625" style="58" customWidth="1"/>
    <col min="10501" max="10501" width="14.85546875" style="58" customWidth="1"/>
    <col min="10502" max="10752" width="11.42578125" style="58"/>
    <col min="10753" max="10753" width="67.7109375" style="58" customWidth="1"/>
    <col min="10754" max="10754" width="16.42578125" style="58" customWidth="1"/>
    <col min="10755" max="10755" width="18.5703125" style="58" customWidth="1"/>
    <col min="10756" max="10756" width="19.140625" style="58" customWidth="1"/>
    <col min="10757" max="10757" width="14.85546875" style="58" customWidth="1"/>
    <col min="10758" max="11008" width="11.42578125" style="58"/>
    <col min="11009" max="11009" width="67.7109375" style="58" customWidth="1"/>
    <col min="11010" max="11010" width="16.42578125" style="58" customWidth="1"/>
    <col min="11011" max="11011" width="18.5703125" style="58" customWidth="1"/>
    <col min="11012" max="11012" width="19.140625" style="58" customWidth="1"/>
    <col min="11013" max="11013" width="14.85546875" style="58" customWidth="1"/>
    <col min="11014" max="11264" width="11.42578125" style="58"/>
    <col min="11265" max="11265" width="67.7109375" style="58" customWidth="1"/>
    <col min="11266" max="11266" width="16.42578125" style="58" customWidth="1"/>
    <col min="11267" max="11267" width="18.5703125" style="58" customWidth="1"/>
    <col min="11268" max="11268" width="19.140625" style="58" customWidth="1"/>
    <col min="11269" max="11269" width="14.85546875" style="58" customWidth="1"/>
    <col min="11270" max="11520" width="11.42578125" style="58"/>
    <col min="11521" max="11521" width="67.7109375" style="58" customWidth="1"/>
    <col min="11522" max="11522" width="16.42578125" style="58" customWidth="1"/>
    <col min="11523" max="11523" width="18.5703125" style="58" customWidth="1"/>
    <col min="11524" max="11524" width="19.140625" style="58" customWidth="1"/>
    <col min="11525" max="11525" width="14.85546875" style="58" customWidth="1"/>
    <col min="11526" max="11776" width="11.42578125" style="58"/>
    <col min="11777" max="11777" width="67.7109375" style="58" customWidth="1"/>
    <col min="11778" max="11778" width="16.42578125" style="58" customWidth="1"/>
    <col min="11779" max="11779" width="18.5703125" style="58" customWidth="1"/>
    <col min="11780" max="11780" width="19.140625" style="58" customWidth="1"/>
    <col min="11781" max="11781" width="14.85546875" style="58" customWidth="1"/>
    <col min="11782" max="12032" width="11.42578125" style="58"/>
    <col min="12033" max="12033" width="67.7109375" style="58" customWidth="1"/>
    <col min="12034" max="12034" width="16.42578125" style="58" customWidth="1"/>
    <col min="12035" max="12035" width="18.5703125" style="58" customWidth="1"/>
    <col min="12036" max="12036" width="19.140625" style="58" customWidth="1"/>
    <col min="12037" max="12037" width="14.85546875" style="58" customWidth="1"/>
    <col min="12038" max="12288" width="11.42578125" style="58"/>
    <col min="12289" max="12289" width="67.7109375" style="58" customWidth="1"/>
    <col min="12290" max="12290" width="16.42578125" style="58" customWidth="1"/>
    <col min="12291" max="12291" width="18.5703125" style="58" customWidth="1"/>
    <col min="12292" max="12292" width="19.140625" style="58" customWidth="1"/>
    <col min="12293" max="12293" width="14.85546875" style="58" customWidth="1"/>
    <col min="12294" max="12544" width="11.42578125" style="58"/>
    <col min="12545" max="12545" width="67.7109375" style="58" customWidth="1"/>
    <col min="12546" max="12546" width="16.42578125" style="58" customWidth="1"/>
    <col min="12547" max="12547" width="18.5703125" style="58" customWidth="1"/>
    <col min="12548" max="12548" width="19.140625" style="58" customWidth="1"/>
    <col min="12549" max="12549" width="14.85546875" style="58" customWidth="1"/>
    <col min="12550" max="12800" width="11.42578125" style="58"/>
    <col min="12801" max="12801" width="67.7109375" style="58" customWidth="1"/>
    <col min="12802" max="12802" width="16.42578125" style="58" customWidth="1"/>
    <col min="12803" max="12803" width="18.5703125" style="58" customWidth="1"/>
    <col min="12804" max="12804" width="19.140625" style="58" customWidth="1"/>
    <col min="12805" max="12805" width="14.85546875" style="58" customWidth="1"/>
    <col min="12806" max="13056" width="11.42578125" style="58"/>
    <col min="13057" max="13057" width="67.7109375" style="58" customWidth="1"/>
    <col min="13058" max="13058" width="16.42578125" style="58" customWidth="1"/>
    <col min="13059" max="13059" width="18.5703125" style="58" customWidth="1"/>
    <col min="13060" max="13060" width="19.140625" style="58" customWidth="1"/>
    <col min="13061" max="13061" width="14.85546875" style="58" customWidth="1"/>
    <col min="13062" max="13312" width="11.42578125" style="58"/>
    <col min="13313" max="13313" width="67.7109375" style="58" customWidth="1"/>
    <col min="13314" max="13314" width="16.42578125" style="58" customWidth="1"/>
    <col min="13315" max="13315" width="18.5703125" style="58" customWidth="1"/>
    <col min="13316" max="13316" width="19.140625" style="58" customWidth="1"/>
    <col min="13317" max="13317" width="14.85546875" style="58" customWidth="1"/>
    <col min="13318" max="13568" width="11.42578125" style="58"/>
    <col min="13569" max="13569" width="67.7109375" style="58" customWidth="1"/>
    <col min="13570" max="13570" width="16.42578125" style="58" customWidth="1"/>
    <col min="13571" max="13571" width="18.5703125" style="58" customWidth="1"/>
    <col min="13572" max="13572" width="19.140625" style="58" customWidth="1"/>
    <col min="13573" max="13573" width="14.85546875" style="58" customWidth="1"/>
    <col min="13574" max="13824" width="11.42578125" style="58"/>
    <col min="13825" max="13825" width="67.7109375" style="58" customWidth="1"/>
    <col min="13826" max="13826" width="16.42578125" style="58" customWidth="1"/>
    <col min="13827" max="13827" width="18.5703125" style="58" customWidth="1"/>
    <col min="13828" max="13828" width="19.140625" style="58" customWidth="1"/>
    <col min="13829" max="13829" width="14.85546875" style="58" customWidth="1"/>
    <col min="13830" max="14080" width="11.42578125" style="58"/>
    <col min="14081" max="14081" width="67.7109375" style="58" customWidth="1"/>
    <col min="14082" max="14082" width="16.42578125" style="58" customWidth="1"/>
    <col min="14083" max="14083" width="18.5703125" style="58" customWidth="1"/>
    <col min="14084" max="14084" width="19.140625" style="58" customWidth="1"/>
    <col min="14085" max="14085" width="14.85546875" style="58" customWidth="1"/>
    <col min="14086" max="14336" width="11.42578125" style="58"/>
    <col min="14337" max="14337" width="67.7109375" style="58" customWidth="1"/>
    <col min="14338" max="14338" width="16.42578125" style="58" customWidth="1"/>
    <col min="14339" max="14339" width="18.5703125" style="58" customWidth="1"/>
    <col min="14340" max="14340" width="19.140625" style="58" customWidth="1"/>
    <col min="14341" max="14341" width="14.85546875" style="58" customWidth="1"/>
    <col min="14342" max="14592" width="11.42578125" style="58"/>
    <col min="14593" max="14593" width="67.7109375" style="58" customWidth="1"/>
    <col min="14594" max="14594" width="16.42578125" style="58" customWidth="1"/>
    <col min="14595" max="14595" width="18.5703125" style="58" customWidth="1"/>
    <col min="14596" max="14596" width="19.140625" style="58" customWidth="1"/>
    <col min="14597" max="14597" width="14.85546875" style="58" customWidth="1"/>
    <col min="14598" max="14848" width="11.42578125" style="58"/>
    <col min="14849" max="14849" width="67.7109375" style="58" customWidth="1"/>
    <col min="14850" max="14850" width="16.42578125" style="58" customWidth="1"/>
    <col min="14851" max="14851" width="18.5703125" style="58" customWidth="1"/>
    <col min="14852" max="14852" width="19.140625" style="58" customWidth="1"/>
    <col min="14853" max="14853" width="14.85546875" style="58" customWidth="1"/>
    <col min="14854" max="15104" width="11.42578125" style="58"/>
    <col min="15105" max="15105" width="67.7109375" style="58" customWidth="1"/>
    <col min="15106" max="15106" width="16.42578125" style="58" customWidth="1"/>
    <col min="15107" max="15107" width="18.5703125" style="58" customWidth="1"/>
    <col min="15108" max="15108" width="19.140625" style="58" customWidth="1"/>
    <col min="15109" max="15109" width="14.85546875" style="58" customWidth="1"/>
    <col min="15110" max="15360" width="11.42578125" style="58"/>
    <col min="15361" max="15361" width="67.7109375" style="58" customWidth="1"/>
    <col min="15362" max="15362" width="16.42578125" style="58" customWidth="1"/>
    <col min="15363" max="15363" width="18.5703125" style="58" customWidth="1"/>
    <col min="15364" max="15364" width="19.140625" style="58" customWidth="1"/>
    <col min="15365" max="15365" width="14.85546875" style="58" customWidth="1"/>
    <col min="15366" max="15616" width="11.42578125" style="58"/>
    <col min="15617" max="15617" width="67.7109375" style="58" customWidth="1"/>
    <col min="15618" max="15618" width="16.42578125" style="58" customWidth="1"/>
    <col min="15619" max="15619" width="18.5703125" style="58" customWidth="1"/>
    <col min="15620" max="15620" width="19.140625" style="58" customWidth="1"/>
    <col min="15621" max="15621" width="14.85546875" style="58" customWidth="1"/>
    <col min="15622" max="15872" width="11.42578125" style="58"/>
    <col min="15873" max="15873" width="67.7109375" style="58" customWidth="1"/>
    <col min="15874" max="15874" width="16.42578125" style="58" customWidth="1"/>
    <col min="15875" max="15875" width="18.5703125" style="58" customWidth="1"/>
    <col min="15876" max="15876" width="19.140625" style="58" customWidth="1"/>
    <col min="15877" max="15877" width="14.85546875" style="58" customWidth="1"/>
    <col min="15878" max="16128" width="11.42578125" style="58"/>
    <col min="16129" max="16129" width="67.7109375" style="58" customWidth="1"/>
    <col min="16130" max="16130" width="16.42578125" style="58" customWidth="1"/>
    <col min="16131" max="16131" width="18.5703125" style="58" customWidth="1"/>
    <col min="16132" max="16132" width="19.140625" style="58" customWidth="1"/>
    <col min="16133" max="16133" width="14.85546875" style="58" customWidth="1"/>
    <col min="16134" max="16384" width="11.42578125" style="58"/>
  </cols>
  <sheetData>
    <row r="1" spans="1:5" ht="4.5" customHeight="1">
      <c r="A1" s="1"/>
      <c r="B1" s="2"/>
      <c r="C1" s="2"/>
      <c r="D1" s="2"/>
      <c r="E1" s="3"/>
    </row>
    <row r="2" spans="1:5">
      <c r="A2" s="1" t="s">
        <v>0</v>
      </c>
      <c r="B2" s="2"/>
      <c r="C2" s="2"/>
      <c r="D2" s="2"/>
      <c r="E2" s="2"/>
    </row>
    <row r="3" spans="1:5" ht="14.25" customHeight="1">
      <c r="A3" s="1" t="s">
        <v>355</v>
      </c>
      <c r="B3" s="2"/>
      <c r="C3" s="2"/>
      <c r="D3" s="2"/>
      <c r="E3" s="2"/>
    </row>
    <row r="4" spans="1:5">
      <c r="A4" s="5"/>
      <c r="B4" s="6"/>
      <c r="C4" s="7"/>
      <c r="D4" s="7"/>
      <c r="E4" s="8"/>
    </row>
    <row r="5" spans="1:5">
      <c r="A5" s="9" t="s">
        <v>1</v>
      </c>
      <c r="B5" s="10" t="s">
        <v>2</v>
      </c>
      <c r="C5" s="11"/>
      <c r="D5" s="12"/>
    </row>
    <row r="6" spans="1:5">
      <c r="A6" s="9"/>
      <c r="B6" s="13"/>
      <c r="C6" s="14"/>
      <c r="D6" s="8"/>
    </row>
    <row r="7" spans="1:5">
      <c r="A7" s="15" t="s">
        <v>3</v>
      </c>
      <c r="B7" s="15"/>
      <c r="C7" s="15"/>
      <c r="D7" s="15"/>
      <c r="E7" s="15"/>
    </row>
    <row r="8" spans="1:5">
      <c r="A8" s="16"/>
      <c r="B8" s="17"/>
      <c r="C8" s="18"/>
      <c r="D8" s="19"/>
    </row>
    <row r="9" spans="1:5">
      <c r="A9" s="20" t="s">
        <v>4</v>
      </c>
      <c r="B9" s="21"/>
      <c r="C9" s="7"/>
      <c r="D9" s="7"/>
    </row>
    <row r="10" spans="1:5">
      <c r="A10" s="22"/>
      <c r="B10" s="23"/>
      <c r="C10" s="7"/>
      <c r="D10" s="7"/>
    </row>
    <row r="11" spans="1:5">
      <c r="A11" s="24" t="s">
        <v>5</v>
      </c>
      <c r="B11" s="23"/>
      <c r="C11" s="7"/>
      <c r="D11" s="7"/>
    </row>
    <row r="12" spans="1:5">
      <c r="A12" s="4"/>
      <c r="B12" s="23"/>
      <c r="C12" s="4"/>
      <c r="D12" s="4"/>
    </row>
    <row r="13" spans="1:5">
      <c r="A13" s="25" t="s">
        <v>356</v>
      </c>
      <c r="B13" s="8"/>
      <c r="C13" s="8"/>
      <c r="D13" s="8"/>
    </row>
    <row r="14" spans="1:5">
      <c r="A14" s="26"/>
      <c r="B14" s="19"/>
      <c r="C14" s="19"/>
      <c r="D14" s="19"/>
      <c r="E14" s="8"/>
    </row>
    <row r="15" spans="1:5" ht="20.25" customHeight="1">
      <c r="A15" s="27" t="s">
        <v>6</v>
      </c>
      <c r="B15" s="28" t="s">
        <v>7</v>
      </c>
      <c r="C15" s="29" t="s">
        <v>8</v>
      </c>
      <c r="D15" s="29" t="s">
        <v>9</v>
      </c>
      <c r="E15" s="8"/>
    </row>
    <row r="16" spans="1:5">
      <c r="A16" s="30" t="s">
        <v>10</v>
      </c>
      <c r="B16" s="31"/>
      <c r="C16" s="32">
        <v>0</v>
      </c>
      <c r="D16" s="33">
        <v>0</v>
      </c>
      <c r="E16" s="8"/>
    </row>
    <row r="17" spans="1:5">
      <c r="A17" s="34"/>
      <c r="B17" s="35"/>
      <c r="C17" s="36">
        <v>0</v>
      </c>
      <c r="D17" s="37">
        <v>0</v>
      </c>
      <c r="E17" s="38"/>
    </row>
    <row r="18" spans="1:5">
      <c r="A18" s="34" t="s">
        <v>11</v>
      </c>
      <c r="B18" s="35"/>
      <c r="C18" s="36">
        <v>0</v>
      </c>
      <c r="D18" s="37">
        <v>0</v>
      </c>
      <c r="E18" s="38"/>
    </row>
    <row r="19" spans="1:5">
      <c r="A19" s="39" t="s">
        <v>12</v>
      </c>
      <c r="B19" s="40">
        <v>18977982.050000001</v>
      </c>
      <c r="C19" s="41">
        <v>0</v>
      </c>
      <c r="D19" s="37">
        <v>0</v>
      </c>
      <c r="E19" s="8"/>
    </row>
    <row r="20" spans="1:5">
      <c r="A20" s="39" t="s">
        <v>13</v>
      </c>
      <c r="B20" s="40">
        <v>810.03</v>
      </c>
      <c r="C20" s="41">
        <v>0</v>
      </c>
      <c r="D20" s="37">
        <v>0</v>
      </c>
      <c r="E20" s="8"/>
    </row>
    <row r="21" spans="1:5">
      <c r="A21" s="42"/>
      <c r="B21" s="43"/>
      <c r="C21" s="44">
        <v>0</v>
      </c>
      <c r="D21" s="37">
        <v>0</v>
      </c>
      <c r="E21" s="8"/>
    </row>
    <row r="22" spans="1:5">
      <c r="A22" s="45" t="s">
        <v>14</v>
      </c>
      <c r="B22" s="46"/>
      <c r="C22" s="47">
        <v>0</v>
      </c>
      <c r="D22" s="48">
        <v>0</v>
      </c>
      <c r="E22" s="8"/>
    </row>
    <row r="23" spans="1:5">
      <c r="A23" s="26"/>
      <c r="B23" s="49">
        <f>SUM(B16:B22)</f>
        <v>18978792.080000002</v>
      </c>
      <c r="C23" s="29"/>
      <c r="D23" s="29">
        <f>SUM(D16:D22)</f>
        <v>0</v>
      </c>
    </row>
    <row r="24" spans="1:5">
      <c r="A24" s="26"/>
      <c r="B24" s="19"/>
      <c r="C24" s="19"/>
      <c r="D24" s="19"/>
    </row>
    <row r="25" spans="1:5">
      <c r="A25" s="26"/>
      <c r="B25" s="19"/>
      <c r="C25" s="19"/>
      <c r="D25" s="19"/>
    </row>
    <row r="26" spans="1:5">
      <c r="A26" s="50" t="s">
        <v>15</v>
      </c>
      <c r="B26" s="51"/>
      <c r="C26" s="19"/>
      <c r="D26" s="19"/>
    </row>
    <row r="28" spans="1:5" ht="18.75" customHeight="1">
      <c r="A28" s="27" t="s">
        <v>16</v>
      </c>
      <c r="B28" s="29" t="s">
        <v>7</v>
      </c>
      <c r="C28" s="29" t="s">
        <v>17</v>
      </c>
      <c r="D28" s="29" t="s">
        <v>18</v>
      </c>
    </row>
    <row r="29" spans="1:5">
      <c r="A29" s="52" t="s">
        <v>19</v>
      </c>
      <c r="B29" s="53"/>
      <c r="C29" s="53"/>
      <c r="D29" s="53"/>
    </row>
    <row r="30" spans="1:5">
      <c r="A30" s="54" t="s">
        <v>20</v>
      </c>
      <c r="B30" s="40">
        <v>145040</v>
      </c>
      <c r="C30" s="40">
        <v>3770</v>
      </c>
      <c r="D30" s="40">
        <v>57840</v>
      </c>
    </row>
    <row r="31" spans="1:5">
      <c r="A31" s="55"/>
      <c r="B31" s="53"/>
      <c r="C31" s="53"/>
      <c r="D31" s="53"/>
    </row>
    <row r="32" spans="1:5" ht="14.25" customHeight="1">
      <c r="A32" s="55" t="s">
        <v>21</v>
      </c>
      <c r="B32" s="53"/>
      <c r="C32" s="53"/>
      <c r="D32" s="53"/>
    </row>
    <row r="33" spans="1:5" ht="14.25" customHeight="1">
      <c r="A33" s="56"/>
      <c r="B33" s="57"/>
      <c r="C33" s="57"/>
      <c r="D33" s="57"/>
    </row>
    <row r="34" spans="1:5" ht="14.25" customHeight="1">
      <c r="B34" s="59">
        <f>SUM(B29:B33)</f>
        <v>145040</v>
      </c>
      <c r="C34" s="59">
        <f>SUM(C29:C33)</f>
        <v>3770</v>
      </c>
      <c r="D34" s="59">
        <f>SUM(D29:D33)</f>
        <v>57840</v>
      </c>
    </row>
    <row r="35" spans="1:5" ht="14.25" customHeight="1">
      <c r="B35" s="60"/>
      <c r="C35" s="60"/>
      <c r="D35" s="60"/>
    </row>
    <row r="36" spans="1:5" ht="14.25" customHeight="1"/>
    <row r="37" spans="1:5" ht="23.25" customHeight="1">
      <c r="A37" s="27" t="s">
        <v>22</v>
      </c>
      <c r="B37" s="28" t="s">
        <v>7</v>
      </c>
      <c r="C37" s="29" t="s">
        <v>23</v>
      </c>
      <c r="D37" s="29" t="s">
        <v>24</v>
      </c>
    </row>
    <row r="38" spans="1:5" ht="14.25" customHeight="1">
      <c r="A38" s="34" t="s">
        <v>25</v>
      </c>
      <c r="B38" s="61">
        <v>0</v>
      </c>
      <c r="C38" s="61">
        <v>0</v>
      </c>
      <c r="D38" s="61">
        <v>0</v>
      </c>
    </row>
    <row r="39" spans="1:5" ht="14.25" customHeight="1">
      <c r="A39" s="55"/>
      <c r="B39" s="53"/>
      <c r="C39" s="53"/>
      <c r="D39" s="53"/>
    </row>
    <row r="40" spans="1:5" ht="14.25" customHeight="1">
      <c r="A40" s="34" t="s">
        <v>26</v>
      </c>
      <c r="B40" s="62">
        <v>0</v>
      </c>
      <c r="C40" s="62">
        <v>0</v>
      </c>
      <c r="D40" s="62">
        <v>0</v>
      </c>
      <c r="E40" s="63"/>
    </row>
    <row r="41" spans="1:5" ht="14.25" customHeight="1">
      <c r="A41" s="56"/>
      <c r="B41" s="57"/>
      <c r="C41" s="57"/>
      <c r="D41" s="57"/>
    </row>
    <row r="42" spans="1:5" ht="14.25" customHeight="1">
      <c r="B42" s="64">
        <f>SUM(B37:B41)</f>
        <v>0</v>
      </c>
      <c r="C42" s="64">
        <f>SUM(C37:C41)</f>
        <v>0</v>
      </c>
      <c r="D42" s="64">
        <f>SUM(D37:D41)</f>
        <v>0</v>
      </c>
    </row>
    <row r="43" spans="1:5" ht="14.25" customHeight="1"/>
    <row r="44" spans="1:5" ht="14.25" customHeight="1">
      <c r="A44" s="50" t="s">
        <v>27</v>
      </c>
    </row>
    <row r="45" spans="1:5" ht="14.25" customHeight="1">
      <c r="A45" s="65"/>
    </row>
    <row r="46" spans="1:5" ht="24" customHeight="1">
      <c r="A46" s="27" t="s">
        <v>28</v>
      </c>
      <c r="B46" s="29" t="s">
        <v>7</v>
      </c>
      <c r="C46" s="29" t="s">
        <v>29</v>
      </c>
    </row>
    <row r="47" spans="1:5" ht="14.25" customHeight="1">
      <c r="A47" s="52" t="s">
        <v>30</v>
      </c>
      <c r="B47" s="62">
        <v>0</v>
      </c>
      <c r="C47" s="66">
        <v>0</v>
      </c>
    </row>
    <row r="48" spans="1:5" ht="14.25" customHeight="1">
      <c r="A48" s="55"/>
      <c r="B48" s="37"/>
      <c r="C48" s="67">
        <v>0</v>
      </c>
    </row>
    <row r="49" spans="1:5" ht="14.25" customHeight="1">
      <c r="A49" s="55" t="s">
        <v>31</v>
      </c>
      <c r="B49" s="62">
        <v>0</v>
      </c>
      <c r="C49" s="68">
        <v>0</v>
      </c>
    </row>
    <row r="50" spans="1:5" ht="14.25" customHeight="1">
      <c r="A50" s="56"/>
      <c r="B50" s="48"/>
      <c r="C50" s="69">
        <v>0</v>
      </c>
    </row>
    <row r="51" spans="1:5" ht="14.25" customHeight="1">
      <c r="A51" s="70"/>
      <c r="B51" s="64">
        <f>SUM(B46:B50)</f>
        <v>0</v>
      </c>
      <c r="C51" s="71">
        <f>SUM(C46:C50)</f>
        <v>0</v>
      </c>
    </row>
    <row r="52" spans="1:5" ht="14.25" customHeight="1">
      <c r="A52" s="70"/>
      <c r="B52" s="72"/>
      <c r="C52" s="72"/>
    </row>
    <row r="53" spans="1:5" ht="14.25" customHeight="1">
      <c r="A53" s="50" t="s">
        <v>32</v>
      </c>
    </row>
    <row r="54" spans="1:5" ht="14.25" customHeight="1">
      <c r="A54" s="65"/>
    </row>
    <row r="55" spans="1:5" ht="27.75" customHeight="1">
      <c r="A55" s="27" t="s">
        <v>33</v>
      </c>
      <c r="B55" s="29" t="s">
        <v>7</v>
      </c>
      <c r="C55" s="29" t="s">
        <v>8</v>
      </c>
      <c r="D55" s="29" t="s">
        <v>34</v>
      </c>
      <c r="E55" s="29" t="s">
        <v>35</v>
      </c>
    </row>
    <row r="56" spans="1:5" ht="14.25" customHeight="1">
      <c r="A56" s="34" t="s">
        <v>36</v>
      </c>
      <c r="B56" s="73">
        <v>0</v>
      </c>
      <c r="C56" s="33">
        <v>0</v>
      </c>
      <c r="D56" s="33">
        <v>0</v>
      </c>
      <c r="E56" s="74">
        <v>0</v>
      </c>
    </row>
    <row r="57" spans="1:5" ht="14.25" customHeight="1">
      <c r="A57" s="34"/>
      <c r="B57" s="37"/>
      <c r="C57" s="37">
        <v>0</v>
      </c>
      <c r="D57" s="37">
        <v>0</v>
      </c>
      <c r="E57" s="75">
        <v>0</v>
      </c>
    </row>
    <row r="58" spans="1:5" ht="14.25" customHeight="1">
      <c r="A58" s="34"/>
      <c r="B58" s="37"/>
      <c r="C58" s="37">
        <v>0</v>
      </c>
      <c r="D58" s="37">
        <v>0</v>
      </c>
      <c r="E58" s="75">
        <v>0</v>
      </c>
    </row>
    <row r="59" spans="1:5" ht="14.25" customHeight="1">
      <c r="A59" s="45"/>
      <c r="B59" s="48"/>
      <c r="C59" s="48">
        <v>0</v>
      </c>
      <c r="D59" s="48">
        <v>0</v>
      </c>
      <c r="E59" s="76">
        <v>0</v>
      </c>
    </row>
    <row r="60" spans="1:5" ht="15" customHeight="1">
      <c r="A60" s="70"/>
      <c r="B60" s="64">
        <f>SUM(B55:B59)</f>
        <v>0</v>
      </c>
      <c r="C60" s="77">
        <v>0</v>
      </c>
      <c r="D60" s="77">
        <v>0</v>
      </c>
      <c r="E60" s="77">
        <v>0</v>
      </c>
    </row>
    <row r="61" spans="1:5">
      <c r="A61" s="70"/>
      <c r="B61" s="78"/>
      <c r="C61" s="78"/>
      <c r="D61" s="78"/>
      <c r="E61" s="79"/>
    </row>
    <row r="62" spans="1:5">
      <c r="A62" s="70"/>
      <c r="B62" s="78"/>
      <c r="C62" s="78"/>
      <c r="D62" s="78"/>
      <c r="E62" s="79"/>
    </row>
    <row r="63" spans="1:5" ht="26.25" customHeight="1">
      <c r="A63" s="27" t="s">
        <v>37</v>
      </c>
      <c r="B63" s="29" t="s">
        <v>7</v>
      </c>
      <c r="C63" s="29" t="s">
        <v>8</v>
      </c>
      <c r="D63" s="29" t="s">
        <v>38</v>
      </c>
      <c r="E63" s="79"/>
    </row>
    <row r="64" spans="1:5">
      <c r="A64" s="55" t="s">
        <v>39</v>
      </c>
      <c r="B64" s="73">
        <v>0</v>
      </c>
      <c r="C64" s="37">
        <v>0</v>
      </c>
      <c r="D64" s="37">
        <v>0</v>
      </c>
      <c r="E64" s="79"/>
    </row>
    <row r="65" spans="1:5">
      <c r="A65" s="55"/>
      <c r="B65" s="37"/>
      <c r="C65" s="37">
        <v>0</v>
      </c>
      <c r="D65" s="37">
        <v>0</v>
      </c>
      <c r="E65" s="79"/>
    </row>
    <row r="66" spans="1:5" ht="16.5" customHeight="1">
      <c r="A66" s="80"/>
      <c r="B66" s="64">
        <f>SUM(B64:B65)</f>
        <v>0</v>
      </c>
      <c r="C66" s="81"/>
      <c r="D66" s="81"/>
      <c r="E66" s="79"/>
    </row>
    <row r="67" spans="1:5">
      <c r="A67" s="70"/>
      <c r="B67" s="78"/>
      <c r="C67" s="78"/>
      <c r="D67" s="78"/>
      <c r="E67" s="79"/>
    </row>
    <row r="68" spans="1:5">
      <c r="A68" s="50" t="s">
        <v>40</v>
      </c>
    </row>
    <row r="70" spans="1:5">
      <c r="A70" s="65"/>
    </row>
    <row r="71" spans="1:5" ht="24" customHeight="1">
      <c r="A71" s="82" t="s">
        <v>41</v>
      </c>
      <c r="B71" s="29" t="s">
        <v>42</v>
      </c>
      <c r="C71" s="29" t="s">
        <v>43</v>
      </c>
      <c r="D71" s="29" t="s">
        <v>44</v>
      </c>
    </row>
    <row r="72" spans="1:5">
      <c r="A72" s="30" t="s">
        <v>45</v>
      </c>
      <c r="B72" s="83">
        <f>SUM(B73:B75)</f>
        <v>38053482.909999996</v>
      </c>
      <c r="C72" s="83">
        <f>SUM(C73:C75)</f>
        <v>38053482.909999996</v>
      </c>
      <c r="D72" s="84">
        <f>SUM(D73:D75)</f>
        <v>0</v>
      </c>
    </row>
    <row r="73" spans="1:5">
      <c r="A73" s="85" t="s">
        <v>46</v>
      </c>
      <c r="B73" s="86">
        <v>1485312</v>
      </c>
      <c r="C73" s="86">
        <v>1485312</v>
      </c>
      <c r="D73" s="87">
        <f>+C73-B73</f>
        <v>0</v>
      </c>
    </row>
    <row r="74" spans="1:5">
      <c r="A74" s="85" t="s">
        <v>47</v>
      </c>
      <c r="B74" s="86">
        <v>35957025.859999999</v>
      </c>
      <c r="C74" s="86">
        <v>35957025.859999999</v>
      </c>
      <c r="D74" s="87">
        <f>+C74-B74</f>
        <v>0</v>
      </c>
    </row>
    <row r="75" spans="1:5">
      <c r="A75" s="85" t="s">
        <v>48</v>
      </c>
      <c r="B75" s="86">
        <v>611145.05000000005</v>
      </c>
      <c r="C75" s="86">
        <v>611145.05000000005</v>
      </c>
      <c r="D75" s="87">
        <f>+C75-B75</f>
        <v>0</v>
      </c>
    </row>
    <row r="76" spans="1:5">
      <c r="A76" s="42"/>
      <c r="B76" s="88"/>
      <c r="C76" s="89"/>
      <c r="D76" s="90"/>
    </row>
    <row r="77" spans="1:5">
      <c r="A77" s="42" t="s">
        <v>49</v>
      </c>
      <c r="B77" s="91">
        <f>SUM(B78:B101)</f>
        <v>111972097.89</v>
      </c>
      <c r="C77" s="91">
        <f>SUM(C78:C101)</f>
        <v>120714527.00999999</v>
      </c>
      <c r="D77" s="92">
        <f>SUM(D78:D122)</f>
        <v>8742429.120000001</v>
      </c>
    </row>
    <row r="78" spans="1:5">
      <c r="A78" s="85" t="s">
        <v>50</v>
      </c>
      <c r="B78" s="86">
        <v>64620.44</v>
      </c>
      <c r="C78" s="86">
        <v>103957.06</v>
      </c>
      <c r="D78" s="87">
        <f t="shared" ref="D78:D101" si="0">+C78-B78</f>
        <v>39336.619999999995</v>
      </c>
      <c r="E78" s="23"/>
    </row>
    <row r="79" spans="1:5">
      <c r="A79" s="85" t="s">
        <v>51</v>
      </c>
      <c r="B79" s="86">
        <v>1241435.93</v>
      </c>
      <c r="C79" s="86">
        <v>1241435.93</v>
      </c>
      <c r="D79" s="87">
        <f t="shared" si="0"/>
        <v>0</v>
      </c>
      <c r="E79" s="23"/>
    </row>
    <row r="80" spans="1:5">
      <c r="A80" s="85" t="s">
        <v>52</v>
      </c>
      <c r="B80" s="86">
        <v>4267.24</v>
      </c>
      <c r="C80" s="86">
        <v>4267.24</v>
      </c>
      <c r="D80" s="87">
        <f t="shared" si="0"/>
        <v>0</v>
      </c>
      <c r="E80" s="23"/>
    </row>
    <row r="81" spans="1:5">
      <c r="A81" s="85" t="s">
        <v>53</v>
      </c>
      <c r="B81" s="86">
        <v>3080102.82</v>
      </c>
      <c r="C81" s="86">
        <v>9238422.8000000007</v>
      </c>
      <c r="D81" s="87">
        <f t="shared" si="0"/>
        <v>6158319.9800000004</v>
      </c>
      <c r="E81" s="23"/>
    </row>
    <row r="82" spans="1:5">
      <c r="A82" s="85" t="s">
        <v>54</v>
      </c>
      <c r="B82" s="86">
        <v>6195931.1100000003</v>
      </c>
      <c r="C82" s="86">
        <v>6195931.1100000003</v>
      </c>
      <c r="D82" s="87">
        <f t="shared" si="0"/>
        <v>0</v>
      </c>
      <c r="E82" s="23"/>
    </row>
    <row r="83" spans="1:5">
      <c r="A83" s="85" t="s">
        <v>55</v>
      </c>
      <c r="B83" s="86">
        <v>250352.55</v>
      </c>
      <c r="C83" s="86">
        <v>259149.15</v>
      </c>
      <c r="D83" s="87">
        <f t="shared" si="0"/>
        <v>8796.6000000000058</v>
      </c>
      <c r="E83" s="23"/>
    </row>
    <row r="84" spans="1:5">
      <c r="A84" s="85" t="s">
        <v>56</v>
      </c>
      <c r="B84" s="86">
        <v>2180330.66</v>
      </c>
      <c r="C84" s="86">
        <v>2180330.66</v>
      </c>
      <c r="D84" s="87">
        <f t="shared" si="0"/>
        <v>0</v>
      </c>
      <c r="E84" s="23"/>
    </row>
    <row r="85" spans="1:5">
      <c r="A85" s="85" t="s">
        <v>57</v>
      </c>
      <c r="B85" s="86">
        <v>726883.33</v>
      </c>
      <c r="C85" s="86">
        <v>726883.33</v>
      </c>
      <c r="D85" s="87">
        <f t="shared" si="0"/>
        <v>0</v>
      </c>
      <c r="E85" s="23"/>
    </row>
    <row r="86" spans="1:5">
      <c r="A86" s="85" t="s">
        <v>58</v>
      </c>
      <c r="B86" s="86">
        <v>827900.28</v>
      </c>
      <c r="C86" s="86">
        <v>827900.28</v>
      </c>
      <c r="D86" s="87">
        <f t="shared" si="0"/>
        <v>0</v>
      </c>
      <c r="E86" s="23"/>
    </row>
    <row r="87" spans="1:5">
      <c r="A87" s="85" t="s">
        <v>59</v>
      </c>
      <c r="B87" s="86">
        <v>57875</v>
      </c>
      <c r="C87" s="86">
        <v>57875</v>
      </c>
      <c r="D87" s="87">
        <f t="shared" si="0"/>
        <v>0</v>
      </c>
      <c r="E87" s="23"/>
    </row>
    <row r="88" spans="1:5">
      <c r="A88" s="85" t="s">
        <v>60</v>
      </c>
      <c r="B88" s="86">
        <v>1642775</v>
      </c>
      <c r="C88" s="86">
        <v>1642775</v>
      </c>
      <c r="D88" s="87">
        <f t="shared" si="0"/>
        <v>0</v>
      </c>
      <c r="E88" s="23"/>
    </row>
    <row r="89" spans="1:5">
      <c r="A89" s="85" t="s">
        <v>61</v>
      </c>
      <c r="B89" s="86">
        <v>4598101.97</v>
      </c>
      <c r="C89" s="86">
        <v>4598101.97</v>
      </c>
      <c r="D89" s="87">
        <f t="shared" si="0"/>
        <v>0</v>
      </c>
      <c r="E89" s="23"/>
    </row>
    <row r="90" spans="1:5">
      <c r="A90" s="85" t="s">
        <v>62</v>
      </c>
      <c r="B90" s="86">
        <v>380987.45</v>
      </c>
      <c r="C90" s="86">
        <v>380987.45</v>
      </c>
      <c r="D90" s="87">
        <f t="shared" si="0"/>
        <v>0</v>
      </c>
      <c r="E90" s="23"/>
    </row>
    <row r="91" spans="1:5">
      <c r="A91" s="85" t="s">
        <v>63</v>
      </c>
      <c r="B91" s="86">
        <v>45418</v>
      </c>
      <c r="C91" s="86">
        <v>45418</v>
      </c>
      <c r="D91" s="87">
        <f t="shared" si="0"/>
        <v>0</v>
      </c>
      <c r="E91" s="23"/>
    </row>
    <row r="92" spans="1:5">
      <c r="A92" s="85" t="s">
        <v>64</v>
      </c>
      <c r="B92" s="86">
        <v>96977.9</v>
      </c>
      <c r="C92" s="86">
        <v>96977.9</v>
      </c>
      <c r="D92" s="87">
        <f t="shared" si="0"/>
        <v>0</v>
      </c>
      <c r="E92" s="23"/>
    </row>
    <row r="93" spans="1:5">
      <c r="A93" s="85" t="s">
        <v>65</v>
      </c>
      <c r="B93" s="86">
        <v>18426216.32</v>
      </c>
      <c r="C93" s="86">
        <v>20710516.690000001</v>
      </c>
      <c r="D93" s="87">
        <f t="shared" si="0"/>
        <v>2284300.370000001</v>
      </c>
      <c r="E93" s="23"/>
    </row>
    <row r="94" spans="1:5">
      <c r="A94" s="85" t="s">
        <v>66</v>
      </c>
      <c r="B94" s="86">
        <v>66880551.420000002</v>
      </c>
      <c r="C94" s="86">
        <v>66880551.420000002</v>
      </c>
      <c r="D94" s="87">
        <f t="shared" si="0"/>
        <v>0</v>
      </c>
      <c r="E94" s="23"/>
    </row>
    <row r="95" spans="1:5">
      <c r="A95" s="85" t="s">
        <v>67</v>
      </c>
      <c r="B95" s="86">
        <v>4197631.46</v>
      </c>
      <c r="C95" s="86">
        <v>4197631.46</v>
      </c>
      <c r="D95" s="87">
        <f t="shared" si="0"/>
        <v>0</v>
      </c>
      <c r="E95" s="23"/>
    </row>
    <row r="96" spans="1:5">
      <c r="A96" s="85" t="s">
        <v>68</v>
      </c>
      <c r="B96" s="86">
        <v>919561.5</v>
      </c>
      <c r="C96" s="86">
        <v>919561.5</v>
      </c>
      <c r="D96" s="87">
        <f t="shared" si="0"/>
        <v>0</v>
      </c>
      <c r="E96" s="23"/>
    </row>
    <row r="97" spans="1:5">
      <c r="A97" s="85" t="s">
        <v>69</v>
      </c>
      <c r="B97" s="86">
        <v>2997.84</v>
      </c>
      <c r="C97" s="86">
        <v>2997.84</v>
      </c>
      <c r="D97" s="87">
        <f t="shared" si="0"/>
        <v>0</v>
      </c>
      <c r="E97" s="23"/>
    </row>
    <row r="98" spans="1:5">
      <c r="A98" s="85" t="s">
        <v>70</v>
      </c>
      <c r="B98" s="86">
        <v>37206.26</v>
      </c>
      <c r="C98" s="86">
        <v>37206.26</v>
      </c>
      <c r="D98" s="87">
        <f t="shared" si="0"/>
        <v>0</v>
      </c>
      <c r="E98" s="23"/>
    </row>
    <row r="99" spans="1:5">
      <c r="A99" s="85" t="s">
        <v>71</v>
      </c>
      <c r="B99" s="86">
        <v>99131</v>
      </c>
      <c r="C99" s="86">
        <v>350806.55</v>
      </c>
      <c r="D99" s="87">
        <f t="shared" si="0"/>
        <v>251675.55</v>
      </c>
      <c r="E99" s="23"/>
    </row>
    <row r="100" spans="1:5">
      <c r="A100" s="85" t="s">
        <v>72</v>
      </c>
      <c r="B100" s="86">
        <v>7170</v>
      </c>
      <c r="C100" s="86">
        <v>7170</v>
      </c>
      <c r="D100" s="87">
        <f t="shared" si="0"/>
        <v>0</v>
      </c>
      <c r="E100" s="23"/>
    </row>
    <row r="101" spans="1:5">
      <c r="A101" s="85" t="s">
        <v>73</v>
      </c>
      <c r="B101" s="86">
        <v>7672.41</v>
      </c>
      <c r="C101" s="86">
        <v>7672.41</v>
      </c>
      <c r="D101" s="87">
        <f t="shared" si="0"/>
        <v>0</v>
      </c>
      <c r="E101" s="23"/>
    </row>
    <row r="102" spans="1:5" ht="15" customHeight="1">
      <c r="A102" s="42"/>
      <c r="B102" s="89"/>
      <c r="C102" s="89"/>
      <c r="D102" s="87"/>
    </row>
    <row r="103" spans="1:5">
      <c r="A103" s="42" t="s">
        <v>74</v>
      </c>
      <c r="B103" s="91">
        <f>SUM(B104:B121)</f>
        <v>-90129934.670000017</v>
      </c>
      <c r="C103" s="91">
        <f>SUM(C104:C121)</f>
        <v>-90129934.670000017</v>
      </c>
      <c r="D103" s="84">
        <f t="shared" ref="D103:D121" si="1">+C103-B103</f>
        <v>0</v>
      </c>
    </row>
    <row r="104" spans="1:5">
      <c r="A104" s="85" t="s">
        <v>75</v>
      </c>
      <c r="B104" s="86">
        <v>-18806650.260000002</v>
      </c>
      <c r="C104" s="86">
        <v>-18806650.260000002</v>
      </c>
      <c r="D104" s="87">
        <f t="shared" si="1"/>
        <v>0</v>
      </c>
    </row>
    <row r="105" spans="1:5">
      <c r="A105" s="85" t="s">
        <v>76</v>
      </c>
      <c r="B105" s="86">
        <v>-367556.12</v>
      </c>
      <c r="C105" s="86">
        <v>-367556.12</v>
      </c>
      <c r="D105" s="87">
        <f t="shared" si="1"/>
        <v>0</v>
      </c>
    </row>
    <row r="106" spans="1:5">
      <c r="A106" s="85" t="s">
        <v>77</v>
      </c>
      <c r="B106" s="86">
        <v>-2026.94</v>
      </c>
      <c r="C106" s="86">
        <v>-2026.94</v>
      </c>
      <c r="D106" s="87">
        <f t="shared" si="1"/>
        <v>0</v>
      </c>
    </row>
    <row r="107" spans="1:5">
      <c r="A107" s="85" t="s">
        <v>78</v>
      </c>
      <c r="B107" s="86">
        <v>-3836.2</v>
      </c>
      <c r="C107" s="86">
        <v>-3836.2</v>
      </c>
      <c r="D107" s="87">
        <f t="shared" si="1"/>
        <v>0</v>
      </c>
    </row>
    <row r="108" spans="1:5">
      <c r="A108" s="85" t="s">
        <v>79</v>
      </c>
      <c r="B108" s="86">
        <v>-6817607.3799999999</v>
      </c>
      <c r="C108" s="86">
        <v>-6817607.3799999999</v>
      </c>
      <c r="D108" s="87">
        <f t="shared" si="1"/>
        <v>0</v>
      </c>
    </row>
    <row r="109" spans="1:5">
      <c r="A109" s="85" t="s">
        <v>80</v>
      </c>
      <c r="B109" s="86">
        <v>-1322171.1399999999</v>
      </c>
      <c r="C109" s="86">
        <v>-1322171.1399999999</v>
      </c>
      <c r="D109" s="87">
        <f t="shared" si="1"/>
        <v>0</v>
      </c>
    </row>
    <row r="110" spans="1:5">
      <c r="A110" s="85" t="s">
        <v>81</v>
      </c>
      <c r="B110" s="86">
        <v>-282049.65000000002</v>
      </c>
      <c r="C110" s="86">
        <v>-282049.65000000002</v>
      </c>
      <c r="D110" s="87">
        <f t="shared" si="1"/>
        <v>0</v>
      </c>
    </row>
    <row r="111" spans="1:5">
      <c r="A111" s="85" t="s">
        <v>82</v>
      </c>
      <c r="B111" s="86">
        <v>-174590.36</v>
      </c>
      <c r="C111" s="86">
        <v>-174590.36</v>
      </c>
      <c r="D111" s="87">
        <f t="shared" si="1"/>
        <v>0</v>
      </c>
    </row>
    <row r="112" spans="1:5">
      <c r="A112" s="85" t="s">
        <v>83</v>
      </c>
      <c r="B112" s="86">
        <v>-30866.67</v>
      </c>
      <c r="C112" s="86">
        <v>-30866.67</v>
      </c>
      <c r="D112" s="87">
        <f t="shared" si="1"/>
        <v>0</v>
      </c>
    </row>
    <row r="113" spans="1:4">
      <c r="A113" s="85" t="s">
        <v>84</v>
      </c>
      <c r="B113" s="86">
        <v>-3999342.22</v>
      </c>
      <c r="C113" s="86">
        <v>-3999342.22</v>
      </c>
      <c r="D113" s="87">
        <f t="shared" si="1"/>
        <v>0</v>
      </c>
    </row>
    <row r="114" spans="1:4">
      <c r="A114" s="85" t="s">
        <v>85</v>
      </c>
      <c r="B114" s="86">
        <v>-341454.85</v>
      </c>
      <c r="C114" s="86">
        <v>-341454.85</v>
      </c>
      <c r="D114" s="87">
        <f t="shared" si="1"/>
        <v>0</v>
      </c>
    </row>
    <row r="115" spans="1:4">
      <c r="A115" s="85" t="s">
        <v>86</v>
      </c>
      <c r="B115" s="86">
        <v>-21952</v>
      </c>
      <c r="C115" s="86">
        <v>-21952</v>
      </c>
      <c r="D115" s="87">
        <f t="shared" si="1"/>
        <v>0</v>
      </c>
    </row>
    <row r="116" spans="1:4">
      <c r="A116" s="85" t="s">
        <v>87</v>
      </c>
      <c r="B116" s="86">
        <v>-6349.78</v>
      </c>
      <c r="C116" s="86">
        <v>-6349.78</v>
      </c>
      <c r="D116" s="87">
        <f t="shared" si="1"/>
        <v>0</v>
      </c>
    </row>
    <row r="117" spans="1:4">
      <c r="A117" s="85" t="s">
        <v>88</v>
      </c>
      <c r="B117" s="86">
        <v>-55124854.280000001</v>
      </c>
      <c r="C117" s="86">
        <v>-55124854.280000001</v>
      </c>
      <c r="D117" s="87">
        <f t="shared" si="1"/>
        <v>0</v>
      </c>
    </row>
    <row r="118" spans="1:4">
      <c r="A118" s="85" t="s">
        <v>89</v>
      </c>
      <c r="B118" s="86">
        <v>-2390056.14</v>
      </c>
      <c r="C118" s="86">
        <v>-2390056.14</v>
      </c>
      <c r="D118" s="87">
        <f t="shared" si="1"/>
        <v>0</v>
      </c>
    </row>
    <row r="119" spans="1:4">
      <c r="A119" s="85" t="s">
        <v>90</v>
      </c>
      <c r="B119" s="86">
        <v>-14374.06</v>
      </c>
      <c r="C119" s="86">
        <v>-14374.06</v>
      </c>
      <c r="D119" s="87">
        <f t="shared" si="1"/>
        <v>0</v>
      </c>
    </row>
    <row r="120" spans="1:4">
      <c r="A120" s="85" t="s">
        <v>91</v>
      </c>
      <c r="B120" s="86">
        <v>-10115.870000000001</v>
      </c>
      <c r="C120" s="86">
        <v>-10115.870000000001</v>
      </c>
      <c r="D120" s="87">
        <f t="shared" si="1"/>
        <v>0</v>
      </c>
    </row>
    <row r="121" spans="1:4">
      <c r="A121" s="85" t="s">
        <v>92</v>
      </c>
      <c r="B121" s="86">
        <v>-414080.75</v>
      </c>
      <c r="C121" s="86">
        <v>-414080.75</v>
      </c>
      <c r="D121" s="87">
        <f t="shared" si="1"/>
        <v>0</v>
      </c>
    </row>
    <row r="122" spans="1:4">
      <c r="A122" s="45"/>
      <c r="B122" s="57"/>
      <c r="C122" s="57"/>
      <c r="D122" s="57"/>
    </row>
    <row r="123" spans="1:4" ht="18" customHeight="1">
      <c r="B123" s="59">
        <f>+B103+B77+B72</f>
        <v>59895646.12999998</v>
      </c>
      <c r="C123" s="59">
        <f>+C103+C77+C72</f>
        <v>68638075.24999997</v>
      </c>
      <c r="D123" s="59">
        <f>+D103+D77+D72</f>
        <v>8742429.120000001</v>
      </c>
    </row>
    <row r="124" spans="1:4" ht="13.5" customHeight="1"/>
    <row r="125" spans="1:4" ht="21.75" customHeight="1">
      <c r="A125" s="27" t="s">
        <v>93</v>
      </c>
      <c r="B125" s="29" t="s">
        <v>42</v>
      </c>
      <c r="C125" s="29" t="s">
        <v>43</v>
      </c>
      <c r="D125" s="29" t="s">
        <v>44</v>
      </c>
    </row>
    <row r="126" spans="1:4">
      <c r="A126" s="52" t="s">
        <v>94</v>
      </c>
      <c r="B126" s="33"/>
      <c r="C126" s="33"/>
      <c r="D126" s="33"/>
    </row>
    <row r="127" spans="1:4">
      <c r="A127" s="55"/>
      <c r="B127" s="37"/>
      <c r="C127" s="37"/>
      <c r="D127" s="37"/>
    </row>
    <row r="128" spans="1:4">
      <c r="A128" s="55" t="s">
        <v>95</v>
      </c>
      <c r="B128" s="37"/>
      <c r="C128" s="37"/>
      <c r="D128" s="37"/>
    </row>
    <row r="129" spans="1:4">
      <c r="A129" s="55"/>
      <c r="B129" s="37"/>
      <c r="C129" s="37"/>
      <c r="D129" s="37"/>
    </row>
    <row r="130" spans="1:4" ht="25.5">
      <c r="A130" s="93" t="s">
        <v>74</v>
      </c>
      <c r="B130" s="37"/>
      <c r="C130" s="37"/>
      <c r="D130" s="37"/>
    </row>
    <row r="131" spans="1:4">
      <c r="A131" s="94" t="s">
        <v>92</v>
      </c>
      <c r="B131" s="95">
        <v>-414080.75</v>
      </c>
      <c r="C131" s="95">
        <v>-414080.75</v>
      </c>
      <c r="D131" s="37"/>
    </row>
    <row r="132" spans="1:4">
      <c r="A132" s="55"/>
      <c r="B132" s="37"/>
      <c r="C132" s="37"/>
      <c r="D132" s="37"/>
    </row>
    <row r="133" spans="1:4">
      <c r="A133" s="56"/>
      <c r="B133" s="48"/>
      <c r="C133" s="48"/>
      <c r="D133" s="48"/>
    </row>
    <row r="134" spans="1:4" ht="16.5" customHeight="1">
      <c r="B134" s="59">
        <f>SUM(B130:B133)</f>
        <v>-414080.75</v>
      </c>
      <c r="C134" s="59">
        <f>SUM(C130:C133)</f>
        <v>-414080.75</v>
      </c>
      <c r="D134" s="29">
        <f>SUM(D130:D133)</f>
        <v>0</v>
      </c>
    </row>
    <row r="136" spans="1:4" ht="27" customHeight="1">
      <c r="A136" s="27" t="s">
        <v>96</v>
      </c>
      <c r="B136" s="29" t="s">
        <v>7</v>
      </c>
    </row>
    <row r="137" spans="1:4" ht="25.5">
      <c r="A137" s="96" t="s">
        <v>97</v>
      </c>
      <c r="B137" s="97">
        <v>0</v>
      </c>
    </row>
    <row r="138" spans="1:4">
      <c r="A138" s="55"/>
      <c r="B138" s="37"/>
    </row>
    <row r="139" spans="1:4">
      <c r="A139" s="56"/>
      <c r="B139" s="48"/>
    </row>
    <row r="140" spans="1:4" ht="15" customHeight="1">
      <c r="B140" s="98">
        <f>SUM(B137:B139)</f>
        <v>0</v>
      </c>
    </row>
    <row r="142" spans="1:4" ht="22.5" customHeight="1">
      <c r="A142" s="99" t="s">
        <v>98</v>
      </c>
      <c r="B142" s="100" t="s">
        <v>7</v>
      </c>
      <c r="C142" s="101" t="s">
        <v>99</v>
      </c>
    </row>
    <row r="143" spans="1:4">
      <c r="A143" s="102">
        <v>1190</v>
      </c>
      <c r="B143" s="103">
        <f>+B145</f>
        <v>0</v>
      </c>
      <c r="C143" s="104"/>
    </row>
    <row r="144" spans="1:4">
      <c r="A144" s="105"/>
      <c r="B144" s="106"/>
      <c r="C144" s="107"/>
    </row>
    <row r="145" spans="1:6">
      <c r="A145" s="108" t="s">
        <v>100</v>
      </c>
      <c r="B145" s="86">
        <v>0</v>
      </c>
      <c r="C145" s="109"/>
    </row>
    <row r="146" spans="1:6">
      <c r="A146" s="110"/>
      <c r="B146" s="111"/>
      <c r="C146" s="111"/>
    </row>
    <row r="147" spans="1:6" ht="14.25" customHeight="1">
      <c r="B147" s="29">
        <f>SUM(B146:B146)</f>
        <v>0</v>
      </c>
      <c r="C147" s="29"/>
    </row>
    <row r="149" spans="1:6">
      <c r="A149" s="112" t="s">
        <v>101</v>
      </c>
    </row>
    <row r="150" spans="1:6">
      <c r="E150" s="113"/>
    </row>
    <row r="151" spans="1:6" ht="20.25" customHeight="1">
      <c r="A151" s="99" t="s">
        <v>102</v>
      </c>
      <c r="B151" s="114" t="s">
        <v>7</v>
      </c>
      <c r="C151" s="115" t="s">
        <v>23</v>
      </c>
      <c r="D151" s="116" t="s">
        <v>24</v>
      </c>
      <c r="E151" s="113"/>
    </row>
    <row r="152" spans="1:6">
      <c r="A152" s="30" t="s">
        <v>103</v>
      </c>
      <c r="B152" s="117">
        <f>SUM(B153:B173)</f>
        <v>-670367.77999999991</v>
      </c>
      <c r="C152" s="118">
        <f>SUM(C158:C173)</f>
        <v>0</v>
      </c>
      <c r="D152" s="118">
        <f>SUM(D158:D173)</f>
        <v>0</v>
      </c>
      <c r="E152" s="113"/>
    </row>
    <row r="153" spans="1:6">
      <c r="A153" s="119" t="s">
        <v>104</v>
      </c>
      <c r="B153" s="120">
        <v>0</v>
      </c>
      <c r="C153" s="121">
        <v>0</v>
      </c>
      <c r="D153" s="122">
        <v>0</v>
      </c>
      <c r="E153" s="113"/>
    </row>
    <row r="154" spans="1:6">
      <c r="A154" s="119" t="s">
        <v>105</v>
      </c>
      <c r="B154" s="120">
        <v>-1677.81</v>
      </c>
      <c r="C154" s="121">
        <v>0</v>
      </c>
      <c r="D154" s="122">
        <f>VLOOKUP(A154,'[1]NDM 1'!$A:$G,6,FALSE)</f>
        <v>0</v>
      </c>
      <c r="E154" s="113"/>
      <c r="F154" s="123"/>
    </row>
    <row r="155" spans="1:6">
      <c r="A155" s="119" t="s">
        <v>106</v>
      </c>
      <c r="B155" s="120">
        <v>0</v>
      </c>
      <c r="C155" s="121">
        <v>0</v>
      </c>
      <c r="D155" s="122">
        <v>0</v>
      </c>
      <c r="E155" s="113"/>
      <c r="F155" s="123"/>
    </row>
    <row r="156" spans="1:6">
      <c r="A156" s="119" t="s">
        <v>107</v>
      </c>
      <c r="B156" s="120">
        <v>0</v>
      </c>
      <c r="C156" s="121">
        <v>0</v>
      </c>
      <c r="D156" s="122">
        <v>0</v>
      </c>
      <c r="E156" s="113"/>
      <c r="F156" s="123"/>
    </row>
    <row r="157" spans="1:6">
      <c r="A157" s="119" t="s">
        <v>108</v>
      </c>
      <c r="B157" s="120">
        <v>0</v>
      </c>
      <c r="C157" s="121">
        <v>0</v>
      </c>
      <c r="D157" s="122">
        <v>0</v>
      </c>
      <c r="E157" s="113"/>
      <c r="F157" s="123"/>
    </row>
    <row r="158" spans="1:6" ht="15">
      <c r="A158" s="119" t="s">
        <v>109</v>
      </c>
      <c r="B158" s="120">
        <v>-330395.73</v>
      </c>
      <c r="C158" s="121">
        <v>0</v>
      </c>
      <c r="D158" s="122">
        <f>VLOOKUP(A158,'[1]NDM 1'!$A:$G,6,FALSE)</f>
        <v>0</v>
      </c>
      <c r="E158" s="124"/>
      <c r="F158" s="123"/>
    </row>
    <row r="159" spans="1:6" ht="15">
      <c r="A159" s="119" t="s">
        <v>110</v>
      </c>
      <c r="B159" s="120">
        <v>-21700.44</v>
      </c>
      <c r="C159" s="121">
        <v>0</v>
      </c>
      <c r="D159" s="122">
        <f>VLOOKUP(A159,'[1]NDM 1'!$A:$G,6,FALSE)</f>
        <v>0</v>
      </c>
      <c r="E159" s="124"/>
      <c r="F159" s="123"/>
    </row>
    <row r="160" spans="1:6" ht="15">
      <c r="A160" s="119" t="s">
        <v>111</v>
      </c>
      <c r="B160" s="120">
        <v>0</v>
      </c>
      <c r="C160" s="121">
        <v>0</v>
      </c>
      <c r="D160" s="122">
        <v>0</v>
      </c>
      <c r="E160" s="124"/>
      <c r="F160" s="123"/>
    </row>
    <row r="161" spans="1:6" ht="15">
      <c r="A161" s="119" t="s">
        <v>112</v>
      </c>
      <c r="B161" s="120">
        <v>0</v>
      </c>
      <c r="C161" s="121">
        <v>0</v>
      </c>
      <c r="D161" s="122">
        <v>0</v>
      </c>
      <c r="E161" s="124"/>
      <c r="F161" s="123"/>
    </row>
    <row r="162" spans="1:6" ht="15">
      <c r="A162" s="119" t="s">
        <v>113</v>
      </c>
      <c r="B162" s="120">
        <v>0</v>
      </c>
      <c r="C162" s="121">
        <v>0</v>
      </c>
      <c r="D162" s="122">
        <v>0</v>
      </c>
      <c r="E162" s="124"/>
      <c r="F162" s="123"/>
    </row>
    <row r="163" spans="1:6" ht="15">
      <c r="A163" s="119" t="s">
        <v>114</v>
      </c>
      <c r="B163" s="120">
        <v>0</v>
      </c>
      <c r="C163" s="121">
        <v>0</v>
      </c>
      <c r="D163" s="122">
        <v>0</v>
      </c>
      <c r="E163" s="124"/>
      <c r="F163" s="123"/>
    </row>
    <row r="164" spans="1:6" ht="15" customHeight="1">
      <c r="A164" s="119" t="s">
        <v>115</v>
      </c>
      <c r="B164" s="120">
        <v>0</v>
      </c>
      <c r="C164" s="121">
        <v>0</v>
      </c>
      <c r="D164" s="122">
        <v>0</v>
      </c>
      <c r="E164" s="124"/>
    </row>
    <row r="165" spans="1:6" ht="15" customHeight="1">
      <c r="A165" s="119" t="s">
        <v>116</v>
      </c>
      <c r="B165" s="120">
        <v>0</v>
      </c>
      <c r="C165" s="121">
        <v>0</v>
      </c>
      <c r="D165" s="122">
        <v>0</v>
      </c>
      <c r="E165" s="124"/>
    </row>
    <row r="166" spans="1:6" ht="15">
      <c r="A166" s="119" t="s">
        <v>117</v>
      </c>
      <c r="B166" s="120">
        <v>-20005.43</v>
      </c>
      <c r="C166" s="121">
        <v>0</v>
      </c>
      <c r="D166" s="122">
        <f>VLOOKUP(A166,'[1]NDM 1'!$A:$G,6,FALSE)</f>
        <v>0</v>
      </c>
      <c r="E166" s="124"/>
      <c r="F166" s="123"/>
    </row>
    <row r="167" spans="1:6" ht="15">
      <c r="A167" s="119" t="s">
        <v>118</v>
      </c>
      <c r="B167" s="120">
        <v>-242335.58</v>
      </c>
      <c r="C167" s="121">
        <v>0</v>
      </c>
      <c r="D167" s="122">
        <f>VLOOKUP(A167,'[1]NDM 1'!$A:$G,6,FALSE)</f>
        <v>0</v>
      </c>
      <c r="E167" s="124"/>
      <c r="F167" s="123"/>
    </row>
    <row r="168" spans="1:6" ht="16.5" customHeight="1">
      <c r="A168" s="119" t="s">
        <v>119</v>
      </c>
      <c r="B168" s="120">
        <v>-47437.57</v>
      </c>
      <c r="C168" s="121">
        <v>0</v>
      </c>
      <c r="D168" s="122">
        <f>VLOOKUP(A168,'[1]NDM 1'!$A:$G,6,FALSE)</f>
        <v>0</v>
      </c>
      <c r="E168" s="124"/>
      <c r="F168" s="123"/>
    </row>
    <row r="169" spans="1:6" ht="15">
      <c r="A169" s="119" t="s">
        <v>120</v>
      </c>
      <c r="B169" s="120">
        <v>-3857.95</v>
      </c>
      <c r="C169" s="121">
        <v>0</v>
      </c>
      <c r="D169" s="122">
        <f>VLOOKUP(A169,'[1]NDM 1'!$A:$G,6,FALSE)</f>
        <v>0</v>
      </c>
      <c r="E169" s="124"/>
      <c r="F169" s="123"/>
    </row>
    <row r="170" spans="1:6" ht="15">
      <c r="A170" s="119" t="s">
        <v>121</v>
      </c>
      <c r="B170" s="120">
        <v>0</v>
      </c>
      <c r="C170" s="120">
        <v>0</v>
      </c>
      <c r="D170" s="120">
        <v>0</v>
      </c>
      <c r="E170" s="124"/>
    </row>
    <row r="171" spans="1:6" ht="20.25" customHeight="1">
      <c r="A171" s="119" t="s">
        <v>122</v>
      </c>
      <c r="B171" s="120">
        <v>0</v>
      </c>
      <c r="C171" s="120">
        <v>0</v>
      </c>
      <c r="D171" s="120">
        <v>0</v>
      </c>
      <c r="E171" s="124"/>
    </row>
    <row r="172" spans="1:6" ht="20.25" customHeight="1">
      <c r="A172" s="119" t="s">
        <v>123</v>
      </c>
      <c r="B172" s="120">
        <v>-2957.27</v>
      </c>
      <c r="C172" s="121">
        <v>0</v>
      </c>
      <c r="D172" s="122">
        <f>VLOOKUP(A172,'[1]NDM 1'!$A:$G,6,FALSE)</f>
        <v>0</v>
      </c>
      <c r="E172" s="124"/>
    </row>
    <row r="173" spans="1:6">
      <c r="A173" s="119" t="s">
        <v>124</v>
      </c>
      <c r="B173" s="120">
        <v>0</v>
      </c>
      <c r="C173" s="120">
        <v>0</v>
      </c>
      <c r="D173" s="120">
        <v>0</v>
      </c>
      <c r="E173" s="113"/>
    </row>
    <row r="174" spans="1:6" ht="15">
      <c r="A174" s="124"/>
      <c r="B174" s="125"/>
      <c r="C174" s="126"/>
      <c r="D174" s="127"/>
      <c r="E174" s="113"/>
    </row>
    <row r="175" spans="1:6">
      <c r="A175" s="128" t="s">
        <v>125</v>
      </c>
      <c r="B175" s="129">
        <v>0</v>
      </c>
      <c r="C175" s="130">
        <v>0</v>
      </c>
      <c r="D175" s="131">
        <v>0</v>
      </c>
      <c r="E175" s="113"/>
    </row>
    <row r="176" spans="1:6">
      <c r="A176" s="45"/>
      <c r="B176" s="132"/>
      <c r="C176" s="133"/>
      <c r="D176" s="134"/>
    </row>
    <row r="177" spans="1:4" ht="16.5" customHeight="1">
      <c r="B177" s="135">
        <f>B152</f>
        <v>-670367.77999999991</v>
      </c>
      <c r="C177" s="136">
        <f>SUM(C175:C176)</f>
        <v>0</v>
      </c>
      <c r="D177" s="136">
        <f>SUM(D175:D176)</f>
        <v>0</v>
      </c>
    </row>
    <row r="179" spans="1:4" ht="27.75" customHeight="1"/>
    <row r="180" spans="1:4">
      <c r="A180" s="99" t="s">
        <v>126</v>
      </c>
      <c r="B180" s="114" t="s">
        <v>7</v>
      </c>
      <c r="C180" s="29" t="s">
        <v>127</v>
      </c>
      <c r="D180" s="29" t="s">
        <v>99</v>
      </c>
    </row>
    <row r="181" spans="1:4">
      <c r="A181" s="137" t="s">
        <v>128</v>
      </c>
      <c r="B181" s="138" t="s">
        <v>129</v>
      </c>
      <c r="C181" s="139"/>
      <c r="D181" s="140"/>
    </row>
    <row r="182" spans="1:4">
      <c r="A182" s="141"/>
      <c r="B182" s="142"/>
      <c r="C182" s="143"/>
      <c r="D182" s="144"/>
    </row>
    <row r="183" spans="1:4" ht="15" customHeight="1">
      <c r="A183" s="145"/>
      <c r="B183" s="146"/>
      <c r="C183" s="147"/>
      <c r="D183" s="148"/>
    </row>
    <row r="184" spans="1:4">
      <c r="B184" s="64">
        <f>SUM(B182:B183)</f>
        <v>0</v>
      </c>
      <c r="C184" s="149"/>
      <c r="D184" s="149"/>
    </row>
    <row r="185" spans="1:4" ht="24" customHeight="1"/>
    <row r="186" spans="1:4" ht="25.5">
      <c r="A186" s="99" t="s">
        <v>130</v>
      </c>
      <c r="B186" s="114" t="s">
        <v>7</v>
      </c>
      <c r="C186" s="29" t="s">
        <v>127</v>
      </c>
      <c r="D186" s="29" t="s">
        <v>99</v>
      </c>
    </row>
    <row r="187" spans="1:4" ht="25.5">
      <c r="A187" s="150" t="s">
        <v>131</v>
      </c>
      <c r="B187" s="138" t="s">
        <v>129</v>
      </c>
      <c r="C187" s="139"/>
      <c r="D187" s="140"/>
    </row>
    <row r="188" spans="1:4">
      <c r="A188" s="151"/>
      <c r="B188" s="142"/>
      <c r="C188" s="143"/>
      <c r="D188" s="144"/>
    </row>
    <row r="189" spans="1:4" ht="16.5" customHeight="1">
      <c r="A189" s="152"/>
      <c r="B189" s="146"/>
      <c r="C189" s="147"/>
      <c r="D189" s="148"/>
    </row>
    <row r="190" spans="1:4">
      <c r="B190" s="64">
        <f>SUM(B188:B189)</f>
        <v>0</v>
      </c>
      <c r="C190" s="149"/>
      <c r="D190" s="149"/>
    </row>
    <row r="191" spans="1:4" ht="24" customHeight="1"/>
    <row r="192" spans="1:4">
      <c r="A192" s="99" t="s">
        <v>132</v>
      </c>
      <c r="B192" s="114" t="s">
        <v>7</v>
      </c>
      <c r="C192" s="29" t="s">
        <v>127</v>
      </c>
      <c r="D192" s="29" t="s">
        <v>99</v>
      </c>
    </row>
    <row r="193" spans="1:5">
      <c r="A193" s="30" t="s">
        <v>133</v>
      </c>
      <c r="B193" s="138" t="s">
        <v>129</v>
      </c>
      <c r="C193" s="139"/>
      <c r="D193" s="140"/>
    </row>
    <row r="194" spans="1:5">
      <c r="A194" s="141"/>
      <c r="B194" s="142"/>
      <c r="C194" s="143"/>
      <c r="D194" s="144"/>
    </row>
    <row r="195" spans="1:5" ht="18.75" customHeight="1">
      <c r="A195" s="152"/>
      <c r="B195" s="146"/>
      <c r="C195" s="147"/>
      <c r="D195" s="148"/>
    </row>
    <row r="196" spans="1:5" ht="12" customHeight="1">
      <c r="B196" s="64">
        <f>SUM(B194:B195)</f>
        <v>0</v>
      </c>
      <c r="C196" s="149"/>
      <c r="D196" s="149"/>
    </row>
    <row r="198" spans="1:5">
      <c r="A198" s="99" t="s">
        <v>134</v>
      </c>
      <c r="B198" s="114" t="s">
        <v>7</v>
      </c>
      <c r="C198" s="28" t="s">
        <v>127</v>
      </c>
      <c r="D198" s="28" t="s">
        <v>34</v>
      </c>
    </row>
    <row r="199" spans="1:5">
      <c r="A199" s="30" t="s">
        <v>135</v>
      </c>
      <c r="B199" s="153">
        <v>0</v>
      </c>
      <c r="C199" s="33">
        <v>0</v>
      </c>
      <c r="D199" s="33">
        <v>0</v>
      </c>
    </row>
    <row r="200" spans="1:5">
      <c r="A200" s="55"/>
      <c r="B200" s="37"/>
      <c r="C200" s="37">
        <v>0</v>
      </c>
      <c r="D200" s="37">
        <v>0</v>
      </c>
    </row>
    <row r="201" spans="1:5" ht="24" customHeight="1">
      <c r="A201" s="56"/>
      <c r="B201" s="154"/>
      <c r="C201" s="154">
        <v>0</v>
      </c>
      <c r="D201" s="154">
        <v>0</v>
      </c>
    </row>
    <row r="202" spans="1:5">
      <c r="B202" s="64">
        <f>SUM(B200:B201)</f>
        <v>0</v>
      </c>
      <c r="C202" s="149"/>
      <c r="D202" s="149"/>
    </row>
    <row r="204" spans="1:5">
      <c r="A204" s="20" t="s">
        <v>136</v>
      </c>
    </row>
    <row r="205" spans="1:5">
      <c r="A205" s="20" t="s">
        <v>137</v>
      </c>
    </row>
    <row r="207" spans="1:5">
      <c r="A207" s="155" t="s">
        <v>138</v>
      </c>
      <c r="B207" s="156" t="s">
        <v>7</v>
      </c>
      <c r="C207" s="157" t="s">
        <v>139</v>
      </c>
      <c r="D207" s="29" t="s">
        <v>34</v>
      </c>
    </row>
    <row r="208" spans="1:5">
      <c r="A208" s="30" t="s">
        <v>140</v>
      </c>
      <c r="B208" s="158">
        <f>SUM(B209:B209)</f>
        <v>3854336.13</v>
      </c>
      <c r="C208" s="159"/>
      <c r="D208" s="160"/>
      <c r="E208" s="8"/>
    </row>
    <row r="209" spans="1:6">
      <c r="A209" s="39" t="s">
        <v>141</v>
      </c>
      <c r="B209" s="161">
        <v>3854336.13</v>
      </c>
      <c r="C209" s="162"/>
      <c r="D209" s="53"/>
      <c r="E209" s="8"/>
    </row>
    <row r="210" spans="1:6">
      <c r="A210" s="39"/>
      <c r="B210" s="163"/>
      <c r="C210" s="164"/>
      <c r="D210" s="53"/>
      <c r="E210" s="8"/>
    </row>
    <row r="211" spans="1:6">
      <c r="A211" s="70" t="s">
        <v>142</v>
      </c>
      <c r="B211" s="165">
        <f>+B212</f>
        <v>156720.68</v>
      </c>
      <c r="C211" s="166"/>
      <c r="D211" s="53"/>
      <c r="E211" s="8"/>
    </row>
    <row r="212" spans="1:6" ht="15" customHeight="1">
      <c r="A212" s="39" t="s">
        <v>143</v>
      </c>
      <c r="B212" s="161">
        <v>156720.68</v>
      </c>
      <c r="C212" s="164"/>
      <c r="D212" s="53"/>
      <c r="E212" s="8"/>
    </row>
    <row r="213" spans="1:6" ht="15.75" customHeight="1">
      <c r="A213" s="85"/>
      <c r="B213" s="167"/>
      <c r="C213" s="166"/>
      <c r="D213" s="53"/>
      <c r="E213" s="8"/>
    </row>
    <row r="214" spans="1:6" ht="25.5">
      <c r="A214" s="168" t="s">
        <v>144</v>
      </c>
      <c r="B214" s="169">
        <f>SUM(B215:B218)</f>
        <v>24921541.120000001</v>
      </c>
      <c r="C214" s="166"/>
      <c r="D214" s="53"/>
      <c r="E214" s="38"/>
    </row>
    <row r="215" spans="1:6">
      <c r="A215" s="39" t="s">
        <v>145</v>
      </c>
      <c r="B215" s="161">
        <v>17543469.609999999</v>
      </c>
      <c r="C215" s="164"/>
      <c r="D215" s="170"/>
      <c r="E215" s="8"/>
    </row>
    <row r="216" spans="1:6">
      <c r="A216" s="39" t="s">
        <v>146</v>
      </c>
      <c r="B216" s="161">
        <v>1065212.1399999999</v>
      </c>
      <c r="C216" s="164"/>
      <c r="D216" s="170"/>
      <c r="E216" s="38"/>
    </row>
    <row r="217" spans="1:6">
      <c r="A217" s="39" t="s">
        <v>147</v>
      </c>
      <c r="B217" s="161">
        <v>6251395.3700000001</v>
      </c>
      <c r="C217" s="164"/>
      <c r="D217" s="170"/>
      <c r="E217" s="38"/>
      <c r="F217" s="171"/>
    </row>
    <row r="218" spans="1:6">
      <c r="A218" s="39" t="s">
        <v>148</v>
      </c>
      <c r="B218" s="161">
        <v>61464</v>
      </c>
      <c r="C218" s="164"/>
      <c r="D218" s="170"/>
      <c r="E218" s="38"/>
    </row>
    <row r="219" spans="1:6">
      <c r="A219" s="172"/>
      <c r="B219" s="173"/>
      <c r="C219" s="174"/>
      <c r="D219" s="57"/>
    </row>
    <row r="220" spans="1:6">
      <c r="A220" s="175"/>
      <c r="B220" s="176">
        <f>B214+B208+B211</f>
        <v>28932597.93</v>
      </c>
      <c r="C220" s="177"/>
      <c r="D220" s="149"/>
    </row>
    <row r="221" spans="1:6" ht="16.5" customHeight="1">
      <c r="A221" s="178"/>
    </row>
    <row r="222" spans="1:6">
      <c r="A222" s="178"/>
    </row>
    <row r="223" spans="1:6">
      <c r="A223" s="179" t="s">
        <v>149</v>
      </c>
      <c r="B223" s="180" t="s">
        <v>7</v>
      </c>
      <c r="C223" s="29" t="s">
        <v>139</v>
      </c>
      <c r="D223" s="29" t="s">
        <v>34</v>
      </c>
    </row>
    <row r="224" spans="1:6">
      <c r="A224" s="55" t="s">
        <v>150</v>
      </c>
      <c r="B224" s="181">
        <f>SUM(B225)</f>
        <v>278374.46999999997</v>
      </c>
      <c r="C224" s="160"/>
      <c r="D224" s="160"/>
    </row>
    <row r="225" spans="1:7" ht="26.25" customHeight="1">
      <c r="A225" s="182" t="s">
        <v>151</v>
      </c>
      <c r="B225" s="183">
        <v>278374.46999999997</v>
      </c>
      <c r="C225" s="164"/>
      <c r="D225" s="170"/>
    </row>
    <row r="226" spans="1:7">
      <c r="A226" s="184"/>
      <c r="B226" s="170"/>
      <c r="C226" s="170"/>
      <c r="D226" s="170"/>
    </row>
    <row r="227" spans="1:7">
      <c r="A227" s="185"/>
      <c r="B227" s="57"/>
      <c r="C227" s="57"/>
      <c r="D227" s="57"/>
    </row>
    <row r="228" spans="1:7">
      <c r="A228" s="178"/>
      <c r="B228" s="186">
        <f>+B224</f>
        <v>278374.46999999997</v>
      </c>
      <c r="C228" s="149"/>
      <c r="D228" s="149"/>
    </row>
    <row r="229" spans="1:7">
      <c r="A229" s="178"/>
    </row>
    <row r="230" spans="1:7">
      <c r="A230" s="112" t="s">
        <v>152</v>
      </c>
      <c r="F230" s="8"/>
      <c r="G230" s="187"/>
    </row>
    <row r="231" spans="1:7">
      <c r="F231" s="188"/>
    </row>
    <row r="232" spans="1:7">
      <c r="A232" s="189" t="s">
        <v>153</v>
      </c>
      <c r="B232" s="190" t="s">
        <v>7</v>
      </c>
      <c r="C232" s="191" t="s">
        <v>154</v>
      </c>
      <c r="D232" s="192" t="s">
        <v>155</v>
      </c>
    </row>
    <row r="233" spans="1:7">
      <c r="A233" s="193" t="s">
        <v>156</v>
      </c>
      <c r="B233" s="194">
        <f>SUM(B234:B327)</f>
        <v>26113940.990000006</v>
      </c>
      <c r="C233" s="195">
        <f>SUM(C234:C327)</f>
        <v>1.0000010000000001</v>
      </c>
      <c r="D233" s="196">
        <v>0</v>
      </c>
    </row>
    <row r="234" spans="1:7" ht="15">
      <c r="A234" s="197" t="s">
        <v>157</v>
      </c>
      <c r="B234" s="40">
        <v>5040889.4400000004</v>
      </c>
      <c r="C234" s="198">
        <v>0.19303400000000001</v>
      </c>
      <c r="D234" s="197"/>
      <c r="E234" s="199"/>
    </row>
    <row r="235" spans="1:7" ht="15">
      <c r="A235" s="197" t="s">
        <v>158</v>
      </c>
      <c r="B235" s="40">
        <v>683806.39</v>
      </c>
      <c r="C235" s="198">
        <v>2.6185E-2</v>
      </c>
      <c r="D235" s="197"/>
      <c r="E235" s="199"/>
    </row>
    <row r="236" spans="1:7" ht="15">
      <c r="A236" s="197" t="s">
        <v>159</v>
      </c>
      <c r="B236" s="40">
        <v>14620.77</v>
      </c>
      <c r="C236" s="198">
        <v>5.6000000000000006E-4</v>
      </c>
      <c r="D236" s="197"/>
      <c r="E236" s="199"/>
    </row>
    <row r="237" spans="1:7" ht="15">
      <c r="A237" s="197" t="s">
        <v>160</v>
      </c>
      <c r="B237" s="40">
        <v>410474.26</v>
      </c>
      <c r="C237" s="198">
        <v>1.5719E-2</v>
      </c>
      <c r="D237" s="197"/>
      <c r="E237" s="199"/>
    </row>
    <row r="238" spans="1:7" ht="15">
      <c r="A238" s="197" t="s">
        <v>161</v>
      </c>
      <c r="B238" s="40">
        <v>183932.31</v>
      </c>
      <c r="C238" s="198">
        <v>7.0430000000000006E-3</v>
      </c>
      <c r="D238" s="197"/>
      <c r="E238" s="199"/>
    </row>
    <row r="239" spans="1:7" ht="15">
      <c r="A239" s="197" t="s">
        <v>162</v>
      </c>
      <c r="B239" s="40">
        <v>3898764.76</v>
      </c>
      <c r="C239" s="198">
        <v>0.14929800000000001</v>
      </c>
      <c r="D239" s="197"/>
      <c r="E239" s="199"/>
    </row>
    <row r="240" spans="1:7" ht="15">
      <c r="A240" s="197" t="s">
        <v>163</v>
      </c>
      <c r="B240" s="40">
        <v>1475733.22</v>
      </c>
      <c r="C240" s="198">
        <v>5.6510999999999999E-2</v>
      </c>
      <c r="D240" s="197"/>
      <c r="E240" s="199"/>
    </row>
    <row r="241" spans="1:5" ht="15">
      <c r="A241" s="197" t="s">
        <v>164</v>
      </c>
      <c r="B241" s="40">
        <v>186529.9</v>
      </c>
      <c r="C241" s="198">
        <v>7.143E-3</v>
      </c>
      <c r="D241" s="197"/>
      <c r="E241" s="199"/>
    </row>
    <row r="242" spans="1:5" ht="15">
      <c r="A242" s="197" t="s">
        <v>165</v>
      </c>
      <c r="B242" s="40">
        <v>716348.8</v>
      </c>
      <c r="C242" s="198">
        <v>2.7431999999999998E-2</v>
      </c>
      <c r="D242" s="197"/>
      <c r="E242" s="199"/>
    </row>
    <row r="243" spans="1:5" ht="15">
      <c r="A243" s="197" t="s">
        <v>166</v>
      </c>
      <c r="B243" s="40">
        <v>2698047.45</v>
      </c>
      <c r="C243" s="198">
        <v>0.10331799999999999</v>
      </c>
      <c r="D243" s="197"/>
      <c r="E243" s="199"/>
    </row>
    <row r="244" spans="1:5" ht="15">
      <c r="A244" s="197" t="s">
        <v>167</v>
      </c>
      <c r="B244" s="40">
        <v>4900</v>
      </c>
      <c r="C244" s="198">
        <v>1.8800000000000002E-4</v>
      </c>
      <c r="D244" s="197"/>
      <c r="E244" s="199"/>
    </row>
    <row r="245" spans="1:5" ht="15">
      <c r="A245" s="197" t="s">
        <v>168</v>
      </c>
      <c r="B245" s="40">
        <v>2643683.21</v>
      </c>
      <c r="C245" s="198">
        <v>0.10123599999999999</v>
      </c>
      <c r="D245" s="197"/>
      <c r="E245" s="199"/>
    </row>
    <row r="246" spans="1:5" ht="15">
      <c r="A246" s="197" t="s">
        <v>169</v>
      </c>
      <c r="B246" s="40">
        <v>52456.62</v>
      </c>
      <c r="C246" s="198">
        <v>2.0089999999999999E-3</v>
      </c>
      <c r="D246" s="197"/>
      <c r="E246" s="199"/>
    </row>
    <row r="247" spans="1:5" ht="15">
      <c r="A247" s="197" t="s">
        <v>170</v>
      </c>
      <c r="B247" s="40">
        <v>72197.06</v>
      </c>
      <c r="C247" s="198">
        <v>2.7650000000000001E-3</v>
      </c>
      <c r="D247" s="197"/>
      <c r="E247" s="199"/>
    </row>
    <row r="248" spans="1:5" ht="15">
      <c r="A248" s="197" t="s">
        <v>171</v>
      </c>
      <c r="B248" s="40">
        <v>8287</v>
      </c>
      <c r="C248" s="198">
        <v>3.1700000000000001E-4</v>
      </c>
      <c r="D248" s="197"/>
      <c r="E248" s="199"/>
    </row>
    <row r="249" spans="1:5" ht="15">
      <c r="A249" s="197" t="s">
        <v>172</v>
      </c>
      <c r="B249" s="40">
        <v>74349.320000000007</v>
      </c>
      <c r="C249" s="198">
        <v>2.8470000000000001E-3</v>
      </c>
      <c r="D249" s="197"/>
      <c r="E249" s="199"/>
    </row>
    <row r="250" spans="1:5" ht="15">
      <c r="A250" s="197" t="s">
        <v>173</v>
      </c>
      <c r="B250" s="40">
        <v>7135</v>
      </c>
      <c r="C250" s="198">
        <v>2.7300000000000002E-4</v>
      </c>
      <c r="D250" s="197"/>
      <c r="E250" s="199"/>
    </row>
    <row r="251" spans="1:5" ht="15">
      <c r="A251" s="197" t="s">
        <v>174</v>
      </c>
      <c r="B251" s="40">
        <v>35597.440000000002</v>
      </c>
      <c r="C251" s="198">
        <v>1.3630000000000001E-3</v>
      </c>
      <c r="D251" s="197"/>
      <c r="E251" s="199"/>
    </row>
    <row r="252" spans="1:5" ht="15">
      <c r="A252" s="197" t="s">
        <v>175</v>
      </c>
      <c r="B252" s="40">
        <v>150147.17000000001</v>
      </c>
      <c r="C252" s="198">
        <v>5.7499999999999999E-3</v>
      </c>
      <c r="D252" s="197"/>
      <c r="E252" s="199"/>
    </row>
    <row r="253" spans="1:5" ht="15">
      <c r="A253" s="197" t="s">
        <v>176</v>
      </c>
      <c r="B253" s="40">
        <v>1557.75</v>
      </c>
      <c r="C253" s="198">
        <v>6.0000000000000002E-5</v>
      </c>
      <c r="D253" s="197"/>
      <c r="E253" s="199"/>
    </row>
    <row r="254" spans="1:5" ht="15">
      <c r="A254" s="197" t="s">
        <v>177</v>
      </c>
      <c r="B254" s="40">
        <v>4838.12</v>
      </c>
      <c r="C254" s="198">
        <v>1.85E-4</v>
      </c>
      <c r="D254" s="197"/>
      <c r="E254" s="199"/>
    </row>
    <row r="255" spans="1:5" ht="15">
      <c r="A255" s="197" t="s">
        <v>178</v>
      </c>
      <c r="B255" s="40">
        <v>18447</v>
      </c>
      <c r="C255" s="198">
        <v>7.0599999999999992E-4</v>
      </c>
      <c r="D255" s="197"/>
      <c r="E255" s="199"/>
    </row>
    <row r="256" spans="1:5" ht="15">
      <c r="A256" s="197" t="s">
        <v>179</v>
      </c>
      <c r="B256" s="40">
        <v>8100</v>
      </c>
      <c r="C256" s="198">
        <v>3.1E-4</v>
      </c>
      <c r="D256" s="197"/>
      <c r="E256" s="199"/>
    </row>
    <row r="257" spans="1:5" ht="15">
      <c r="A257" s="197" t="s">
        <v>180</v>
      </c>
      <c r="B257" s="40">
        <v>87664.45</v>
      </c>
      <c r="C257" s="198">
        <v>3.3570000000000002E-3</v>
      </c>
      <c r="D257" s="197"/>
      <c r="E257" s="199"/>
    </row>
    <row r="258" spans="1:5" ht="15">
      <c r="A258" s="197" t="s">
        <v>181</v>
      </c>
      <c r="B258" s="40">
        <v>26011.21</v>
      </c>
      <c r="C258" s="198">
        <v>9.9599999999999992E-4</v>
      </c>
      <c r="D258" s="197"/>
      <c r="E258" s="199"/>
    </row>
    <row r="259" spans="1:5" ht="15">
      <c r="A259" s="197" t="s">
        <v>182</v>
      </c>
      <c r="B259" s="40">
        <v>272717.38</v>
      </c>
      <c r="C259" s="198">
        <v>1.0443000000000001E-2</v>
      </c>
      <c r="D259" s="197"/>
      <c r="E259" s="199"/>
    </row>
    <row r="260" spans="1:5" ht="15">
      <c r="A260" s="197" t="s">
        <v>183</v>
      </c>
      <c r="B260" s="40">
        <v>702</v>
      </c>
      <c r="C260" s="198">
        <v>2.7000000000000002E-5</v>
      </c>
      <c r="D260" s="197"/>
      <c r="E260" s="199"/>
    </row>
    <row r="261" spans="1:5" ht="15">
      <c r="A261" s="197" t="s">
        <v>184</v>
      </c>
      <c r="B261" s="40">
        <v>45.9</v>
      </c>
      <c r="C261" s="198">
        <v>1.9999999999999999E-6</v>
      </c>
      <c r="D261" s="197"/>
      <c r="E261" s="199"/>
    </row>
    <row r="262" spans="1:5" ht="15">
      <c r="A262" s="197" t="s">
        <v>185</v>
      </c>
      <c r="B262" s="40">
        <v>381802.99</v>
      </c>
      <c r="C262" s="198">
        <v>1.4621E-2</v>
      </c>
      <c r="D262" s="197"/>
      <c r="E262" s="199"/>
    </row>
    <row r="263" spans="1:5" ht="15">
      <c r="A263" s="197" t="s">
        <v>186</v>
      </c>
      <c r="B263" s="40">
        <v>2623.16</v>
      </c>
      <c r="C263" s="198">
        <v>1E-4</v>
      </c>
      <c r="D263" s="197"/>
      <c r="E263" s="199"/>
    </row>
    <row r="264" spans="1:5" ht="15">
      <c r="A264" s="197" t="s">
        <v>187</v>
      </c>
      <c r="B264" s="40">
        <v>2103.23</v>
      </c>
      <c r="C264" s="198">
        <v>8.099999999999999E-5</v>
      </c>
      <c r="D264" s="197"/>
      <c r="E264" s="199"/>
    </row>
    <row r="265" spans="1:5" ht="15">
      <c r="A265" s="197" t="s">
        <v>188</v>
      </c>
      <c r="B265" s="40">
        <v>6727.99</v>
      </c>
      <c r="C265" s="198">
        <v>2.5799999999999998E-4</v>
      </c>
      <c r="D265" s="197"/>
      <c r="E265" s="199"/>
    </row>
    <row r="266" spans="1:5" ht="15">
      <c r="A266" s="197" t="s">
        <v>189</v>
      </c>
      <c r="B266" s="40">
        <v>5424.82</v>
      </c>
      <c r="C266" s="198">
        <v>2.0799999999999999E-4</v>
      </c>
      <c r="D266" s="197"/>
      <c r="E266" s="199"/>
    </row>
    <row r="267" spans="1:5" ht="15">
      <c r="A267" s="197" t="s">
        <v>190</v>
      </c>
      <c r="B267" s="40">
        <v>82310.64</v>
      </c>
      <c r="C267" s="198">
        <v>3.1519999999999999E-3</v>
      </c>
      <c r="D267" s="197"/>
      <c r="E267" s="199"/>
    </row>
    <row r="268" spans="1:5" ht="15">
      <c r="A268" s="197" t="s">
        <v>191</v>
      </c>
      <c r="B268" s="40">
        <v>12539.6</v>
      </c>
      <c r="C268" s="198">
        <v>4.8000000000000001E-4</v>
      </c>
      <c r="D268" s="197"/>
      <c r="E268" s="199"/>
    </row>
    <row r="269" spans="1:5">
      <c r="A269" s="197" t="s">
        <v>192</v>
      </c>
      <c r="B269" s="40">
        <v>757560</v>
      </c>
      <c r="C269" s="198">
        <v>2.9009999999999998E-2</v>
      </c>
      <c r="D269" s="197"/>
    </row>
    <row r="270" spans="1:5">
      <c r="A270" s="197" t="s">
        <v>193</v>
      </c>
      <c r="B270" s="40">
        <v>354.6</v>
      </c>
      <c r="C270" s="198">
        <v>1.4E-5</v>
      </c>
      <c r="D270" s="197"/>
    </row>
    <row r="271" spans="1:5">
      <c r="A271" s="197" t="s">
        <v>194</v>
      </c>
      <c r="B271" s="40">
        <v>34504</v>
      </c>
      <c r="C271" s="198">
        <v>1.3209999999999999E-3</v>
      </c>
      <c r="D271" s="197"/>
    </row>
    <row r="272" spans="1:5">
      <c r="A272" s="197" t="s">
        <v>195</v>
      </c>
      <c r="B272" s="40">
        <v>66377</v>
      </c>
      <c r="C272" s="198">
        <v>2.542E-3</v>
      </c>
      <c r="D272" s="197"/>
    </row>
    <row r="273" spans="1:4">
      <c r="A273" s="197" t="s">
        <v>196</v>
      </c>
      <c r="B273" s="40">
        <v>51589</v>
      </c>
      <c r="C273" s="198">
        <v>1.9759999999999999E-3</v>
      </c>
      <c r="D273" s="197"/>
    </row>
    <row r="274" spans="1:4">
      <c r="A274" s="197" t="s">
        <v>197</v>
      </c>
      <c r="B274" s="40">
        <v>1455493.24</v>
      </c>
      <c r="C274" s="198">
        <v>5.5736000000000001E-2</v>
      </c>
      <c r="D274" s="197"/>
    </row>
    <row r="275" spans="1:4">
      <c r="A275" s="197" t="s">
        <v>198</v>
      </c>
      <c r="B275" s="40">
        <v>36277.94</v>
      </c>
      <c r="C275" s="198">
        <v>1.389E-3</v>
      </c>
      <c r="D275" s="197"/>
    </row>
    <row r="276" spans="1:4">
      <c r="A276" s="197" t="s">
        <v>199</v>
      </c>
      <c r="B276" s="40">
        <v>8858.24</v>
      </c>
      <c r="C276" s="198">
        <v>3.39E-4</v>
      </c>
      <c r="D276" s="197"/>
    </row>
    <row r="277" spans="1:4">
      <c r="A277" s="197" t="s">
        <v>200</v>
      </c>
      <c r="B277" s="40">
        <v>103190.38</v>
      </c>
      <c r="C277" s="198">
        <v>3.9519999999999998E-3</v>
      </c>
      <c r="D277" s="197"/>
    </row>
    <row r="278" spans="1:4">
      <c r="A278" s="197" t="s">
        <v>201</v>
      </c>
      <c r="B278" s="40">
        <v>0</v>
      </c>
      <c r="C278" s="198">
        <v>0</v>
      </c>
      <c r="D278" s="197"/>
    </row>
    <row r="279" spans="1:4">
      <c r="A279" s="197" t="s">
        <v>202</v>
      </c>
      <c r="B279" s="40">
        <v>0</v>
      </c>
      <c r="C279" s="198">
        <v>0</v>
      </c>
      <c r="D279" s="197"/>
    </row>
    <row r="280" spans="1:4">
      <c r="A280" s="197" t="s">
        <v>203</v>
      </c>
      <c r="B280" s="40">
        <v>33603.699999999997</v>
      </c>
      <c r="C280" s="198">
        <v>1.2870000000000002E-3</v>
      </c>
      <c r="D280" s="197"/>
    </row>
    <row r="281" spans="1:4">
      <c r="A281" s="197" t="s">
        <v>204</v>
      </c>
      <c r="B281" s="40">
        <v>4582</v>
      </c>
      <c r="C281" s="198">
        <v>1.7500000000000003E-4</v>
      </c>
      <c r="D281" s="197"/>
    </row>
    <row r="282" spans="1:4">
      <c r="A282" s="197" t="s">
        <v>205</v>
      </c>
      <c r="B282" s="40">
        <v>0</v>
      </c>
      <c r="C282" s="198">
        <v>0</v>
      </c>
      <c r="D282" s="197"/>
    </row>
    <row r="283" spans="1:4">
      <c r="A283" s="197" t="s">
        <v>206</v>
      </c>
      <c r="B283" s="40">
        <v>38512.19</v>
      </c>
      <c r="C283" s="198">
        <v>1.475E-3</v>
      </c>
      <c r="D283" s="197"/>
    </row>
    <row r="284" spans="1:4">
      <c r="A284" s="197" t="s">
        <v>207</v>
      </c>
      <c r="B284" s="40">
        <v>286830.07</v>
      </c>
      <c r="C284" s="198">
        <v>1.0984000000000001E-2</v>
      </c>
      <c r="D284" s="197"/>
    </row>
    <row r="285" spans="1:4">
      <c r="A285" s="197" t="s">
        <v>208</v>
      </c>
      <c r="B285" s="40">
        <v>33000</v>
      </c>
      <c r="C285" s="198">
        <v>1.2640000000000001E-3</v>
      </c>
      <c r="D285" s="197"/>
    </row>
    <row r="286" spans="1:4" ht="15" customHeight="1">
      <c r="A286" s="197" t="s">
        <v>209</v>
      </c>
      <c r="B286" s="40">
        <v>34976.769999999997</v>
      </c>
      <c r="C286" s="198">
        <v>1.3389999999999999E-3</v>
      </c>
      <c r="D286" s="197"/>
    </row>
    <row r="287" spans="1:4">
      <c r="A287" s="197" t="s">
        <v>210</v>
      </c>
      <c r="B287" s="40">
        <v>0</v>
      </c>
      <c r="C287" s="198">
        <v>0</v>
      </c>
      <c r="D287" s="197"/>
    </row>
    <row r="288" spans="1:4">
      <c r="A288" s="197" t="s">
        <v>211</v>
      </c>
      <c r="B288" s="40">
        <v>200950.35</v>
      </c>
      <c r="C288" s="198">
        <v>7.6949999999999996E-3</v>
      </c>
      <c r="D288" s="197"/>
    </row>
    <row r="289" spans="1:4">
      <c r="A289" s="197" t="s">
        <v>212</v>
      </c>
      <c r="B289" s="40">
        <v>3372.9</v>
      </c>
      <c r="C289" s="198">
        <v>1.2899999999999999E-4</v>
      </c>
      <c r="D289" s="197"/>
    </row>
    <row r="290" spans="1:4">
      <c r="A290" s="197" t="s">
        <v>213</v>
      </c>
      <c r="B290" s="40">
        <v>0</v>
      </c>
      <c r="C290" s="198">
        <v>0</v>
      </c>
      <c r="D290" s="197"/>
    </row>
    <row r="291" spans="1:4">
      <c r="A291" s="197" t="s">
        <v>214</v>
      </c>
      <c r="B291" s="40">
        <v>3845.98</v>
      </c>
      <c r="C291" s="198">
        <v>1.47E-4</v>
      </c>
      <c r="D291" s="197"/>
    </row>
    <row r="292" spans="1:4">
      <c r="A292" s="197" t="s">
        <v>215</v>
      </c>
      <c r="B292" s="40">
        <v>116081.41</v>
      </c>
      <c r="C292" s="198">
        <v>4.4450000000000002E-3</v>
      </c>
      <c r="D292" s="197"/>
    </row>
    <row r="293" spans="1:4">
      <c r="A293" s="197" t="s">
        <v>216</v>
      </c>
      <c r="B293" s="40">
        <v>0</v>
      </c>
      <c r="C293" s="198">
        <v>0</v>
      </c>
      <c r="D293" s="197"/>
    </row>
    <row r="294" spans="1:4">
      <c r="A294" s="197" t="s">
        <v>217</v>
      </c>
      <c r="B294" s="40">
        <v>167565.64000000001</v>
      </c>
      <c r="C294" s="198">
        <v>6.4170000000000008E-3</v>
      </c>
      <c r="D294" s="197"/>
    </row>
    <row r="295" spans="1:4">
      <c r="A295" s="197" t="s">
        <v>218</v>
      </c>
      <c r="B295" s="40">
        <v>338329.38</v>
      </c>
      <c r="C295" s="198">
        <v>1.2956000000000001E-2</v>
      </c>
      <c r="D295" s="197"/>
    </row>
    <row r="296" spans="1:4">
      <c r="A296" s="197" t="s">
        <v>219</v>
      </c>
      <c r="B296" s="40">
        <v>359</v>
      </c>
      <c r="C296" s="198">
        <v>1.4E-5</v>
      </c>
      <c r="D296" s="197"/>
    </row>
    <row r="297" spans="1:4">
      <c r="A297" s="197" t="s">
        <v>220</v>
      </c>
      <c r="B297" s="40">
        <v>10290</v>
      </c>
      <c r="C297" s="198">
        <v>3.9399999999999998E-4</v>
      </c>
      <c r="D297" s="197"/>
    </row>
    <row r="298" spans="1:4">
      <c r="A298" s="197" t="s">
        <v>221</v>
      </c>
      <c r="B298" s="40">
        <v>1509872.58</v>
      </c>
      <c r="C298" s="198">
        <v>5.7819000000000002E-2</v>
      </c>
      <c r="D298" s="197"/>
    </row>
    <row r="299" spans="1:4">
      <c r="A299" s="197" t="s">
        <v>222</v>
      </c>
      <c r="B299" s="40">
        <v>193965.52</v>
      </c>
      <c r="C299" s="198">
        <v>7.4280000000000006E-3</v>
      </c>
      <c r="D299" s="197"/>
    </row>
    <row r="300" spans="1:4">
      <c r="A300" s="197" t="s">
        <v>223</v>
      </c>
      <c r="B300" s="40">
        <v>123067.54</v>
      </c>
      <c r="C300" s="198">
        <v>4.7130000000000002E-3</v>
      </c>
      <c r="D300" s="197"/>
    </row>
    <row r="301" spans="1:4">
      <c r="A301" s="197" t="s">
        <v>224</v>
      </c>
      <c r="B301" s="40">
        <v>113935.09</v>
      </c>
      <c r="C301" s="198">
        <v>4.3630000000000006E-3</v>
      </c>
      <c r="D301" s="197"/>
    </row>
    <row r="302" spans="1:4">
      <c r="A302" s="197" t="s">
        <v>225</v>
      </c>
      <c r="B302" s="40">
        <v>103897.61</v>
      </c>
      <c r="C302" s="198">
        <v>3.9789999999999999E-3</v>
      </c>
      <c r="D302" s="197"/>
    </row>
    <row r="303" spans="1:4">
      <c r="A303" s="197" t="s">
        <v>226</v>
      </c>
      <c r="B303" s="40">
        <v>17198.419999999998</v>
      </c>
      <c r="C303" s="198">
        <v>6.5899999999999997E-4</v>
      </c>
      <c r="D303" s="197"/>
    </row>
    <row r="304" spans="1:4">
      <c r="A304" s="197" t="s">
        <v>227</v>
      </c>
      <c r="B304" s="40">
        <v>319747.01</v>
      </c>
      <c r="C304" s="198">
        <v>1.2244E-2</v>
      </c>
      <c r="D304" s="197"/>
    </row>
    <row r="305" spans="1:4">
      <c r="A305" s="197" t="s">
        <v>228</v>
      </c>
      <c r="B305" s="40">
        <v>0</v>
      </c>
      <c r="C305" s="198">
        <v>0</v>
      </c>
      <c r="D305" s="197"/>
    </row>
    <row r="306" spans="1:4">
      <c r="A306" s="197" t="s">
        <v>229</v>
      </c>
      <c r="B306" s="40">
        <v>46189</v>
      </c>
      <c r="C306" s="198">
        <v>1.769E-3</v>
      </c>
      <c r="D306" s="197"/>
    </row>
    <row r="307" spans="1:4">
      <c r="A307" s="197" t="s">
        <v>230</v>
      </c>
      <c r="B307" s="40">
        <v>61443.19</v>
      </c>
      <c r="C307" s="198">
        <v>2.3530000000000001E-3</v>
      </c>
      <c r="D307" s="197"/>
    </row>
    <row r="308" spans="1:4">
      <c r="A308" s="197" t="s">
        <v>231</v>
      </c>
      <c r="B308" s="40">
        <v>232553.25</v>
      </c>
      <c r="C308" s="198">
        <v>8.9049999999999997E-3</v>
      </c>
      <c r="D308" s="197"/>
    </row>
    <row r="309" spans="1:4">
      <c r="A309" s="197" t="s">
        <v>232</v>
      </c>
      <c r="B309" s="40">
        <v>290448.06</v>
      </c>
      <c r="C309" s="198">
        <v>1.1122E-2</v>
      </c>
      <c r="D309" s="197"/>
    </row>
    <row r="310" spans="1:4">
      <c r="A310" s="197" t="s">
        <v>233</v>
      </c>
      <c r="B310" s="40">
        <v>43603.57</v>
      </c>
      <c r="C310" s="198">
        <v>1.67E-3</v>
      </c>
      <c r="D310" s="197"/>
    </row>
    <row r="311" spans="1:4">
      <c r="A311" s="197" t="s">
        <v>234</v>
      </c>
      <c r="B311" s="40">
        <v>0</v>
      </c>
      <c r="C311" s="198">
        <v>0</v>
      </c>
      <c r="D311" s="197"/>
    </row>
    <row r="312" spans="1:4">
      <c r="A312" s="197" t="s">
        <v>235</v>
      </c>
      <c r="B312" s="40">
        <v>0</v>
      </c>
      <c r="C312" s="198">
        <v>0</v>
      </c>
      <c r="D312" s="197"/>
    </row>
    <row r="313" spans="1:4">
      <c r="A313" s="197" t="s">
        <v>236</v>
      </c>
      <c r="B313" s="40">
        <v>0</v>
      </c>
      <c r="C313" s="198">
        <v>0</v>
      </c>
      <c r="D313" s="197"/>
    </row>
    <row r="314" spans="1:4">
      <c r="A314" s="197" t="s">
        <v>237</v>
      </c>
      <c r="B314" s="40">
        <v>0</v>
      </c>
      <c r="C314" s="198">
        <v>0</v>
      </c>
      <c r="D314" s="197"/>
    </row>
    <row r="315" spans="1:4">
      <c r="A315" s="197" t="s">
        <v>238</v>
      </c>
      <c r="B315" s="40">
        <v>0</v>
      </c>
      <c r="C315" s="198">
        <v>0</v>
      </c>
      <c r="D315" s="197"/>
    </row>
    <row r="316" spans="1:4">
      <c r="A316" s="197" t="s">
        <v>239</v>
      </c>
      <c r="B316" s="40">
        <v>0</v>
      </c>
      <c r="C316" s="198">
        <v>0</v>
      </c>
      <c r="D316" s="197"/>
    </row>
    <row r="317" spans="1:4">
      <c r="A317" s="197" t="s">
        <v>240</v>
      </c>
      <c r="B317" s="40">
        <v>0</v>
      </c>
      <c r="C317" s="198">
        <v>0</v>
      </c>
      <c r="D317" s="197"/>
    </row>
    <row r="318" spans="1:4">
      <c r="A318" s="197" t="s">
        <v>241</v>
      </c>
      <c r="B318" s="40">
        <v>0</v>
      </c>
      <c r="C318" s="198">
        <v>0</v>
      </c>
      <c r="D318" s="197"/>
    </row>
    <row r="319" spans="1:4">
      <c r="A319" s="197" t="s">
        <v>242</v>
      </c>
      <c r="B319" s="40">
        <v>0</v>
      </c>
      <c r="C319" s="198">
        <v>0</v>
      </c>
      <c r="D319" s="197"/>
    </row>
    <row r="320" spans="1:4">
      <c r="A320" s="197" t="s">
        <v>243</v>
      </c>
      <c r="B320" s="40">
        <v>0</v>
      </c>
      <c r="C320" s="198">
        <v>0</v>
      </c>
      <c r="D320" s="197"/>
    </row>
    <row r="321" spans="1:5">
      <c r="A321" s="197" t="s">
        <v>244</v>
      </c>
      <c r="B321" s="40">
        <v>0</v>
      </c>
      <c r="C321" s="198">
        <v>0</v>
      </c>
      <c r="D321" s="197"/>
    </row>
    <row r="322" spans="1:5" ht="15.75" customHeight="1">
      <c r="A322" s="197" t="s">
        <v>245</v>
      </c>
      <c r="B322" s="40">
        <v>0</v>
      </c>
      <c r="C322" s="198">
        <v>0</v>
      </c>
      <c r="D322" s="197"/>
    </row>
    <row r="323" spans="1:5">
      <c r="A323" s="197" t="s">
        <v>246</v>
      </c>
      <c r="B323" s="40">
        <v>0</v>
      </c>
      <c r="C323" s="198">
        <v>0</v>
      </c>
      <c r="D323" s="197"/>
    </row>
    <row r="324" spans="1:5">
      <c r="A324" s="197" t="s">
        <v>247</v>
      </c>
      <c r="B324" s="40">
        <v>0</v>
      </c>
      <c r="C324" s="198">
        <v>0</v>
      </c>
      <c r="D324" s="197"/>
    </row>
    <row r="325" spans="1:5">
      <c r="A325" s="197" t="s">
        <v>248</v>
      </c>
      <c r="B325" s="40">
        <v>0</v>
      </c>
      <c r="C325" s="198">
        <v>0</v>
      </c>
      <c r="D325" s="197"/>
    </row>
    <row r="326" spans="1:5" ht="28.5" customHeight="1">
      <c r="A326" s="197" t="s">
        <v>249</v>
      </c>
      <c r="B326" s="40">
        <v>0</v>
      </c>
      <c r="C326" s="198">
        <v>0</v>
      </c>
      <c r="D326" s="197"/>
    </row>
    <row r="327" spans="1:5">
      <c r="A327" s="197" t="s">
        <v>250</v>
      </c>
      <c r="B327" s="40">
        <v>0</v>
      </c>
      <c r="C327" s="198">
        <v>0</v>
      </c>
      <c r="D327" s="197"/>
    </row>
    <row r="328" spans="1:5">
      <c r="A328" s="200"/>
      <c r="B328" s="201"/>
      <c r="C328" s="202"/>
      <c r="D328" s="203">
        <v>0</v>
      </c>
    </row>
    <row r="329" spans="1:5">
      <c r="A329" s="204"/>
      <c r="B329" s="205">
        <f>+B233</f>
        <v>26113940.990000006</v>
      </c>
      <c r="C329" s="206">
        <f>SUM(C234:C327)</f>
        <v>1.0000010000000001</v>
      </c>
      <c r="D329" s="207"/>
    </row>
    <row r="331" spans="1:5">
      <c r="A331" s="112" t="s">
        <v>251</v>
      </c>
    </row>
    <row r="333" spans="1:5">
      <c r="A333" s="99" t="s">
        <v>252</v>
      </c>
      <c r="B333" s="114" t="s">
        <v>42</v>
      </c>
      <c r="C333" s="28" t="s">
        <v>43</v>
      </c>
      <c r="D333" s="28" t="s">
        <v>253</v>
      </c>
      <c r="E333" s="28" t="s">
        <v>127</v>
      </c>
    </row>
    <row r="334" spans="1:5">
      <c r="A334" s="52" t="s">
        <v>254</v>
      </c>
      <c r="B334" s="208">
        <f>SUM(B335:B342)</f>
        <v>-140800013.53</v>
      </c>
      <c r="C334" s="209">
        <f>SUM(C335:C342)</f>
        <v>-148582965.66999999</v>
      </c>
      <c r="D334" s="210">
        <f>SUM(D335:D342)</f>
        <v>-7782952.1399999978</v>
      </c>
      <c r="E334" s="211">
        <v>0</v>
      </c>
    </row>
    <row r="335" spans="1:5">
      <c r="A335" s="212" t="s">
        <v>255</v>
      </c>
      <c r="B335" s="40">
        <v>1033594.1</v>
      </c>
      <c r="C335" s="40">
        <v>1033594.1</v>
      </c>
      <c r="D335" s="40">
        <f t="shared" ref="D335:D342" si="2">+C335-B335</f>
        <v>0</v>
      </c>
      <c r="E335" s="213"/>
    </row>
    <row r="336" spans="1:5">
      <c r="A336" s="212" t="s">
        <v>256</v>
      </c>
      <c r="B336" s="40">
        <v>-12118214.720000001</v>
      </c>
      <c r="C336" s="40">
        <v>-12118214.720000001</v>
      </c>
      <c r="D336" s="40">
        <f t="shared" si="2"/>
        <v>0</v>
      </c>
      <c r="E336" s="213"/>
    </row>
    <row r="337" spans="1:5" ht="19.5" customHeight="1">
      <c r="A337" s="212" t="s">
        <v>257</v>
      </c>
      <c r="B337" s="40">
        <v>-10784475.380000001</v>
      </c>
      <c r="C337" s="40">
        <v>-7782952.1399999997</v>
      </c>
      <c r="D337" s="40">
        <f t="shared" si="2"/>
        <v>3001523.2400000012</v>
      </c>
      <c r="E337" s="213"/>
    </row>
    <row r="338" spans="1:5">
      <c r="A338" s="212" t="s">
        <v>258</v>
      </c>
      <c r="B338" s="40">
        <v>-76040834.739999995</v>
      </c>
      <c r="C338" s="40">
        <v>-76040834.739999995</v>
      </c>
      <c r="D338" s="40">
        <f t="shared" si="2"/>
        <v>0</v>
      </c>
      <c r="E338" s="213"/>
    </row>
    <row r="339" spans="1:5">
      <c r="A339" s="212" t="s">
        <v>259</v>
      </c>
      <c r="B339" s="40">
        <v>-27842025.859999999</v>
      </c>
      <c r="C339" s="40">
        <v>-27842025.859999999</v>
      </c>
      <c r="D339" s="40">
        <f t="shared" si="2"/>
        <v>0</v>
      </c>
      <c r="E339" s="213"/>
    </row>
    <row r="340" spans="1:5" ht="27" customHeight="1">
      <c r="A340" s="212" t="s">
        <v>260</v>
      </c>
      <c r="B340" s="40">
        <v>-12639053.43</v>
      </c>
      <c r="C340" s="40">
        <v>-23423528.809999999</v>
      </c>
      <c r="D340" s="40">
        <f t="shared" si="2"/>
        <v>-10784475.379999999</v>
      </c>
      <c r="E340" s="213"/>
    </row>
    <row r="341" spans="1:5">
      <c r="A341" s="212" t="s">
        <v>261</v>
      </c>
      <c r="B341" s="40">
        <v>10255</v>
      </c>
      <c r="C341" s="40">
        <v>10255</v>
      </c>
      <c r="D341" s="40">
        <f t="shared" si="2"/>
        <v>0</v>
      </c>
      <c r="E341" s="213"/>
    </row>
    <row r="342" spans="1:5">
      <c r="A342" s="212" t="s">
        <v>262</v>
      </c>
      <c r="B342" s="40">
        <v>-2419258.5</v>
      </c>
      <c r="C342" s="40">
        <v>-2419258.5</v>
      </c>
      <c r="D342" s="40">
        <f t="shared" si="2"/>
        <v>0</v>
      </c>
      <c r="E342" s="213"/>
    </row>
    <row r="343" spans="1:5">
      <c r="A343" s="214"/>
      <c r="B343" s="215"/>
      <c r="C343" s="216"/>
      <c r="D343" s="40"/>
      <c r="E343" s="217"/>
    </row>
    <row r="344" spans="1:5">
      <c r="B344" s="186">
        <f>SUM(B335:B343)</f>
        <v>-140800013.53</v>
      </c>
      <c r="C344" s="186">
        <f>SUM(C335:C343)</f>
        <v>-148582965.66999999</v>
      </c>
      <c r="D344" s="186">
        <f>SUM(D335:D343)</f>
        <v>-7782952.1399999978</v>
      </c>
      <c r="E344" s="186">
        <f>SUM(E335:E343)</f>
        <v>0</v>
      </c>
    </row>
    <row r="346" spans="1:5">
      <c r="A346" s="218"/>
      <c r="B346" s="218"/>
      <c r="C346" s="218"/>
      <c r="D346" s="218"/>
    </row>
    <row r="347" spans="1:5">
      <c r="A347" s="219" t="s">
        <v>263</v>
      </c>
      <c r="B347" s="114" t="s">
        <v>42</v>
      </c>
      <c r="C347" s="115" t="s">
        <v>43</v>
      </c>
      <c r="D347" s="116" t="s">
        <v>253</v>
      </c>
    </row>
    <row r="348" spans="1:5">
      <c r="A348" s="30" t="s">
        <v>264</v>
      </c>
      <c r="B348" s="220"/>
      <c r="C348" s="220"/>
      <c r="D348" s="210"/>
    </row>
    <row r="349" spans="1:5">
      <c r="A349" s="221" t="s">
        <v>265</v>
      </c>
      <c r="B349" s="222">
        <v>0</v>
      </c>
      <c r="C349" s="223">
        <v>-3097031.41</v>
      </c>
      <c r="D349" s="224">
        <v>-3097031.41</v>
      </c>
      <c r="E349" s="23"/>
    </row>
    <row r="350" spans="1:5">
      <c r="A350" s="225" t="s">
        <v>266</v>
      </c>
      <c r="B350" s="226">
        <v>-107899.28</v>
      </c>
      <c r="C350" s="227">
        <v>-107899.28</v>
      </c>
      <c r="D350" s="228">
        <v>0</v>
      </c>
      <c r="E350" s="23"/>
    </row>
    <row r="351" spans="1:5">
      <c r="A351" s="225" t="s">
        <v>267</v>
      </c>
      <c r="B351" s="226">
        <v>136844.06</v>
      </c>
      <c r="C351" s="227">
        <v>136844.06</v>
      </c>
      <c r="D351" s="228">
        <v>0</v>
      </c>
      <c r="E351" s="23"/>
    </row>
    <row r="352" spans="1:5">
      <c r="A352" s="225" t="s">
        <v>268</v>
      </c>
      <c r="B352" s="226">
        <v>107848.86</v>
      </c>
      <c r="C352" s="227">
        <v>107848.86</v>
      </c>
      <c r="D352" s="228">
        <v>0</v>
      </c>
      <c r="E352" s="23"/>
    </row>
    <row r="353" spans="1:5">
      <c r="A353" s="225" t="s">
        <v>269</v>
      </c>
      <c r="B353" s="226">
        <v>-24451.91</v>
      </c>
      <c r="C353" s="227">
        <v>-24451.91</v>
      </c>
      <c r="D353" s="228">
        <v>0</v>
      </c>
      <c r="E353" s="23"/>
    </row>
    <row r="354" spans="1:5">
      <c r="A354" s="225" t="s">
        <v>270</v>
      </c>
      <c r="B354" s="226">
        <v>-130181.3</v>
      </c>
      <c r="C354" s="227">
        <v>-130181.3</v>
      </c>
      <c r="D354" s="228">
        <v>0</v>
      </c>
      <c r="E354" s="23"/>
    </row>
    <row r="355" spans="1:5">
      <c r="A355" s="225" t="s">
        <v>271</v>
      </c>
      <c r="B355" s="226">
        <v>258809.06</v>
      </c>
      <c r="C355" s="227">
        <v>258809.06</v>
      </c>
      <c r="D355" s="228">
        <v>0</v>
      </c>
      <c r="E355" s="23"/>
    </row>
    <row r="356" spans="1:5">
      <c r="A356" s="225" t="s">
        <v>272</v>
      </c>
      <c r="B356" s="226">
        <v>149129.57</v>
      </c>
      <c r="C356" s="227">
        <v>149129.57</v>
      </c>
      <c r="D356" s="228">
        <v>0</v>
      </c>
      <c r="E356" s="23"/>
    </row>
    <row r="357" spans="1:5">
      <c r="A357" s="225" t="s">
        <v>273</v>
      </c>
      <c r="B357" s="226">
        <v>1245417.9099999999</v>
      </c>
      <c r="C357" s="227">
        <v>1245417.9099999999</v>
      </c>
      <c r="D357" s="228">
        <v>0</v>
      </c>
      <c r="E357" s="23"/>
    </row>
    <row r="358" spans="1:5">
      <c r="A358" s="225" t="s">
        <v>274</v>
      </c>
      <c r="B358" s="226">
        <v>1823790.79</v>
      </c>
      <c r="C358" s="227">
        <v>1823790.79</v>
      </c>
      <c r="D358" s="228">
        <v>0</v>
      </c>
      <c r="E358" s="23"/>
    </row>
    <row r="359" spans="1:5">
      <c r="A359" s="225" t="s">
        <v>275</v>
      </c>
      <c r="B359" s="226">
        <v>1908175.54</v>
      </c>
      <c r="C359" s="227">
        <v>1908175.54</v>
      </c>
      <c r="D359" s="228">
        <v>0</v>
      </c>
      <c r="E359" s="23"/>
    </row>
    <row r="360" spans="1:5">
      <c r="A360" s="225" t="s">
        <v>276</v>
      </c>
      <c r="B360" s="226">
        <v>3768555.63</v>
      </c>
      <c r="C360" s="227">
        <v>3768555.63</v>
      </c>
      <c r="D360" s="228">
        <v>0</v>
      </c>
      <c r="E360" s="23"/>
    </row>
    <row r="361" spans="1:5">
      <c r="A361" s="225" t="s">
        <v>277</v>
      </c>
      <c r="B361" s="226">
        <v>5663949.3700000001</v>
      </c>
      <c r="C361" s="227">
        <v>5663949.3700000001</v>
      </c>
      <c r="D361" s="228">
        <v>0</v>
      </c>
      <c r="E361" s="23"/>
    </row>
    <row r="362" spans="1:5">
      <c r="A362" s="225" t="s">
        <v>278</v>
      </c>
      <c r="B362" s="226">
        <v>6765082.7999999998</v>
      </c>
      <c r="C362" s="227">
        <v>6765082.7999999998</v>
      </c>
      <c r="D362" s="228">
        <v>0</v>
      </c>
      <c r="E362" s="23"/>
    </row>
    <row r="363" spans="1:5">
      <c r="A363" s="225" t="s">
        <v>279</v>
      </c>
      <c r="B363" s="226">
        <v>6772724.4199999999</v>
      </c>
      <c r="C363" s="227">
        <v>6772724.4199999999</v>
      </c>
      <c r="D363" s="228">
        <v>0</v>
      </c>
      <c r="E363" s="23"/>
    </row>
    <row r="364" spans="1:5">
      <c r="A364" s="225" t="s">
        <v>280</v>
      </c>
      <c r="B364" s="226">
        <v>5530748.79</v>
      </c>
      <c r="C364" s="227">
        <v>5530748.79</v>
      </c>
      <c r="D364" s="228">
        <v>0</v>
      </c>
      <c r="E364" s="23"/>
    </row>
    <row r="365" spans="1:5">
      <c r="A365" s="225" t="s">
        <v>281</v>
      </c>
      <c r="B365" s="226">
        <v>11974770.189999999</v>
      </c>
      <c r="C365" s="227">
        <v>11974770.189999999</v>
      </c>
      <c r="D365" s="228">
        <v>0</v>
      </c>
      <c r="E365" s="23"/>
    </row>
    <row r="366" spans="1:5">
      <c r="A366" s="225" t="s">
        <v>282</v>
      </c>
      <c r="B366" s="226">
        <v>12274489.119999999</v>
      </c>
      <c r="C366" s="227">
        <v>12274489.119999999</v>
      </c>
      <c r="D366" s="228">
        <v>0</v>
      </c>
      <c r="E366" s="23"/>
    </row>
    <row r="367" spans="1:5">
      <c r="A367" s="225" t="s">
        <v>283</v>
      </c>
      <c r="B367" s="226">
        <v>10640007.83</v>
      </c>
      <c r="C367" s="227">
        <v>10640007.83</v>
      </c>
      <c r="D367" s="228">
        <v>0</v>
      </c>
      <c r="E367" s="23"/>
    </row>
    <row r="368" spans="1:5">
      <c r="A368" s="225" t="s">
        <v>284</v>
      </c>
      <c r="B368" s="226">
        <v>7334517.6799999997</v>
      </c>
      <c r="C368" s="227">
        <v>7334517.6799999997</v>
      </c>
      <c r="D368" s="228">
        <v>0</v>
      </c>
      <c r="E368" s="23"/>
    </row>
    <row r="369" spans="1:5">
      <c r="A369" s="225" t="s">
        <v>285</v>
      </c>
      <c r="B369" s="226">
        <v>1382191.39</v>
      </c>
      <c r="C369" s="227">
        <v>1382191.39</v>
      </c>
      <c r="D369" s="228">
        <v>0</v>
      </c>
      <c r="E369" s="23"/>
    </row>
    <row r="370" spans="1:5" ht="20.25" customHeight="1">
      <c r="A370" s="229" t="s">
        <v>286</v>
      </c>
      <c r="B370" s="226">
        <v>682864.24</v>
      </c>
      <c r="C370" s="227">
        <v>1313408.8600000001</v>
      </c>
      <c r="D370" s="228">
        <v>630544.62</v>
      </c>
      <c r="E370" s="23"/>
    </row>
    <row r="371" spans="1:5">
      <c r="A371" s="229" t="s">
        <v>287</v>
      </c>
      <c r="B371" s="226">
        <v>0</v>
      </c>
      <c r="C371" s="227">
        <v>0</v>
      </c>
      <c r="D371" s="228">
        <v>0</v>
      </c>
      <c r="E371" s="23"/>
    </row>
    <row r="372" spans="1:5">
      <c r="A372" s="225" t="s">
        <v>288</v>
      </c>
      <c r="B372" s="226">
        <v>-2522655.2000000002</v>
      </c>
      <c r="C372" s="227">
        <v>-2630604.56</v>
      </c>
      <c r="D372" s="228">
        <v>-107949.36</v>
      </c>
      <c r="E372" s="23"/>
    </row>
    <row r="373" spans="1:5">
      <c r="A373" s="225" t="s">
        <v>289</v>
      </c>
      <c r="B373" s="226">
        <v>-4345363.76</v>
      </c>
      <c r="C373" s="227">
        <v>-4444494.76</v>
      </c>
      <c r="D373" s="228">
        <v>-99131</v>
      </c>
      <c r="E373" s="23"/>
    </row>
    <row r="374" spans="1:5">
      <c r="A374" s="225" t="s">
        <v>290</v>
      </c>
      <c r="B374" s="226">
        <v>-7364528.9199999999</v>
      </c>
      <c r="C374" s="227">
        <v>-7787993.1799999997</v>
      </c>
      <c r="D374" s="228">
        <v>-423464.26</v>
      </c>
      <c r="E374" s="230"/>
    </row>
    <row r="375" spans="1:5">
      <c r="A375" s="231" t="s">
        <v>291</v>
      </c>
      <c r="B375" s="232">
        <f>SUM(B349:B374)</f>
        <v>63924836.87999998</v>
      </c>
      <c r="C375" s="232">
        <f>SUM(C349:C374)</f>
        <v>60827805.469999991</v>
      </c>
      <c r="D375" s="233">
        <f>SUM(D349:D374)</f>
        <v>-3097031.41</v>
      </c>
    </row>
    <row r="376" spans="1:5">
      <c r="A376" s="45"/>
      <c r="B376" s="234"/>
      <c r="C376" s="235"/>
      <c r="D376" s="235"/>
    </row>
    <row r="377" spans="1:5">
      <c r="B377" s="236">
        <f>+B375</f>
        <v>63924836.87999998</v>
      </c>
      <c r="C377" s="236">
        <f>+C375</f>
        <v>60827805.469999991</v>
      </c>
      <c r="D377" s="237">
        <f>+D375</f>
        <v>-3097031.41</v>
      </c>
    </row>
    <row r="379" spans="1:5" ht="21.75" customHeight="1">
      <c r="A379" s="112" t="s">
        <v>292</v>
      </c>
    </row>
    <row r="381" spans="1:5">
      <c r="A381" s="155" t="s">
        <v>293</v>
      </c>
      <c r="B381" s="156" t="s">
        <v>42</v>
      </c>
      <c r="C381" s="238" t="s">
        <v>43</v>
      </c>
      <c r="D381" s="157" t="s">
        <v>44</v>
      </c>
    </row>
    <row r="382" spans="1:5" ht="24" customHeight="1">
      <c r="A382" s="30" t="s">
        <v>294</v>
      </c>
      <c r="B382" s="239"/>
      <c r="C382" s="240"/>
      <c r="D382" s="32"/>
    </row>
    <row r="383" spans="1:5">
      <c r="A383" s="225" t="s">
        <v>295</v>
      </c>
      <c r="B383" s="226">
        <v>241040.91</v>
      </c>
      <c r="C383" s="227">
        <v>37154.980000000003</v>
      </c>
      <c r="D383" s="228">
        <f>+B383-C383</f>
        <v>203885.93</v>
      </c>
      <c r="E383" s="187"/>
    </row>
    <row r="384" spans="1:5">
      <c r="A384" s="225" t="s">
        <v>296</v>
      </c>
      <c r="B384" s="226">
        <v>251470.17</v>
      </c>
      <c r="C384" s="227">
        <v>132206.32999999999</v>
      </c>
      <c r="D384" s="228">
        <f>+B384-C384</f>
        <v>119263.84000000003</v>
      </c>
      <c r="E384" s="187"/>
    </row>
    <row r="385" spans="1:12">
      <c r="A385" s="241"/>
      <c r="B385" s="242"/>
      <c r="C385" s="243"/>
      <c r="D385" s="244"/>
      <c r="F385" s="8"/>
    </row>
    <row r="386" spans="1:12">
      <c r="B386" s="245">
        <f>SUM(B383:B385)</f>
        <v>492511.08</v>
      </c>
      <c r="C386" s="246">
        <f>SUM(C383:C385)</f>
        <v>169361.31</v>
      </c>
      <c r="D386" s="247">
        <f>SUM(D383:D385)</f>
        <v>323149.77</v>
      </c>
      <c r="F386" s="8"/>
    </row>
    <row r="387" spans="1:12">
      <c r="F387" s="8"/>
    </row>
    <row r="388" spans="1:12">
      <c r="F388" s="8"/>
    </row>
    <row r="389" spans="1:12">
      <c r="A389" s="155" t="s">
        <v>297</v>
      </c>
      <c r="B389" s="156" t="s">
        <v>44</v>
      </c>
      <c r="C389" s="238" t="s">
        <v>298</v>
      </c>
      <c r="D389" s="19"/>
      <c r="E389" s="8"/>
      <c r="F389" s="8"/>
    </row>
    <row r="390" spans="1:12">
      <c r="A390" s="30" t="s">
        <v>299</v>
      </c>
      <c r="B390" s="239"/>
      <c r="C390" s="240"/>
      <c r="D390" s="72"/>
      <c r="E390" s="8"/>
      <c r="F390" s="8"/>
    </row>
    <row r="391" spans="1:12">
      <c r="A391" s="34"/>
      <c r="B391" s="35"/>
      <c r="C391" s="248"/>
      <c r="D391" s="72"/>
      <c r="E391" s="8"/>
      <c r="F391" s="8"/>
    </row>
    <row r="392" spans="1:12" ht="25.5">
      <c r="A392" s="249" t="s">
        <v>300</v>
      </c>
      <c r="B392" s="35"/>
      <c r="C392" s="248"/>
      <c r="D392" s="72"/>
      <c r="E392" s="38"/>
      <c r="F392" s="8"/>
    </row>
    <row r="393" spans="1:12" ht="18" customHeight="1">
      <c r="A393" s="34"/>
      <c r="B393" s="35"/>
      <c r="C393" s="248"/>
      <c r="D393" s="72"/>
      <c r="E393" s="38"/>
    </row>
    <row r="394" spans="1:12">
      <c r="A394" s="250" t="s">
        <v>49</v>
      </c>
      <c r="B394" s="251"/>
      <c r="C394" s="252"/>
      <c r="D394" s="72"/>
      <c r="E394" s="8"/>
    </row>
    <row r="395" spans="1:12">
      <c r="A395" s="253" t="s">
        <v>301</v>
      </c>
      <c r="B395" s="161">
        <v>6206453.2000000002</v>
      </c>
      <c r="C395" s="254">
        <v>0</v>
      </c>
      <c r="D395" s="72"/>
      <c r="E395" s="8"/>
    </row>
    <row r="396" spans="1:12">
      <c r="A396" s="253" t="s">
        <v>302</v>
      </c>
      <c r="B396" s="161">
        <v>0</v>
      </c>
      <c r="C396" s="254">
        <v>0</v>
      </c>
      <c r="D396" s="72"/>
      <c r="E396" s="8"/>
    </row>
    <row r="397" spans="1:12" s="4" customFormat="1" ht="12" customHeight="1">
      <c r="A397" s="253" t="s">
        <v>303</v>
      </c>
      <c r="B397" s="161">
        <v>2535975.92</v>
      </c>
      <c r="C397" s="254">
        <v>0</v>
      </c>
      <c r="D397" s="72"/>
      <c r="H397" s="58"/>
      <c r="I397" s="58"/>
      <c r="J397" s="58"/>
      <c r="K397" s="58"/>
      <c r="L397" s="58"/>
    </row>
    <row r="398" spans="1:12" s="4" customFormat="1">
      <c r="A398" s="34" t="s">
        <v>94</v>
      </c>
      <c r="B398" s="35"/>
      <c r="C398" s="255"/>
      <c r="D398" s="72"/>
      <c r="E398" s="8"/>
      <c r="H398" s="58"/>
      <c r="I398" s="58"/>
      <c r="J398" s="58"/>
      <c r="K398" s="58"/>
      <c r="L398" s="58"/>
    </row>
    <row r="399" spans="1:12" s="4" customFormat="1" ht="12.75" customHeight="1">
      <c r="A399" s="45"/>
      <c r="B399" s="256"/>
      <c r="C399" s="257"/>
      <c r="D399" s="72"/>
      <c r="E399" s="8"/>
      <c r="H399" s="58"/>
      <c r="I399" s="58"/>
    </row>
    <row r="400" spans="1:12">
      <c r="B400" s="245">
        <f>SUM(B394:B399)</f>
        <v>8742429.120000001</v>
      </c>
      <c r="C400" s="258"/>
      <c r="D400" s="19"/>
      <c r="E400" s="8"/>
      <c r="H400" s="4"/>
      <c r="I400" s="4"/>
      <c r="J400" s="4"/>
      <c r="K400" s="4"/>
      <c r="L400" s="4"/>
    </row>
    <row r="401" spans="1:12">
      <c r="E401" s="8"/>
      <c r="H401" s="4"/>
      <c r="I401" s="4"/>
      <c r="J401" s="4"/>
      <c r="K401" s="4"/>
      <c r="L401" s="4"/>
    </row>
    <row r="402" spans="1:12" ht="12.75" customHeight="1">
      <c r="E402" s="8"/>
      <c r="H402" s="4"/>
      <c r="I402" s="4"/>
    </row>
    <row r="403" spans="1:12" s="4" customFormat="1" ht="12.75" customHeight="1">
      <c r="A403" s="20" t="s">
        <v>304</v>
      </c>
      <c r="E403" s="8"/>
      <c r="H403" s="58"/>
      <c r="I403" s="58"/>
      <c r="J403" s="58"/>
      <c r="K403" s="58"/>
      <c r="L403" s="58"/>
    </row>
    <row r="404" spans="1:12" s="4" customFormat="1" ht="12.75" customHeight="1">
      <c r="A404" s="20" t="s">
        <v>305</v>
      </c>
      <c r="E404" s="8"/>
      <c r="H404" s="58"/>
      <c r="I404" s="58"/>
      <c r="J404" s="58"/>
      <c r="K404" s="58"/>
      <c r="L404" s="58"/>
    </row>
    <row r="405" spans="1:12" s="4" customFormat="1" ht="12.75" customHeight="1">
      <c r="A405" s="113"/>
      <c r="B405" s="113"/>
      <c r="C405" s="113"/>
      <c r="D405" s="113"/>
      <c r="E405" s="8"/>
      <c r="H405" s="58"/>
      <c r="I405" s="58"/>
    </row>
    <row r="406" spans="1:12" s="4" customFormat="1" ht="12.75" customHeight="1">
      <c r="A406" s="259" t="s">
        <v>306</v>
      </c>
      <c r="B406" s="259"/>
      <c r="C406" s="259"/>
      <c r="D406" s="259"/>
      <c r="E406" s="8"/>
    </row>
    <row r="407" spans="1:12" s="4" customFormat="1" ht="12.75" customHeight="1">
      <c r="A407" s="260" t="s">
        <v>307</v>
      </c>
      <c r="B407" s="261"/>
      <c r="C407" s="262"/>
      <c r="D407" s="263">
        <v>37417388.799999997</v>
      </c>
      <c r="E407" s="264"/>
    </row>
    <row r="408" spans="1:12" s="4" customFormat="1">
      <c r="A408" s="265"/>
      <c r="B408" s="265"/>
      <c r="C408" s="19"/>
      <c r="D408" s="58"/>
      <c r="E408" s="264"/>
    </row>
    <row r="409" spans="1:12" s="4" customFormat="1" ht="12.75" customHeight="1">
      <c r="A409" s="266" t="s">
        <v>308</v>
      </c>
      <c r="B409" s="267"/>
      <c r="C409" s="268"/>
      <c r="D409" s="269">
        <f>SUM(C409:C414)</f>
        <v>0</v>
      </c>
      <c r="E409" s="8"/>
    </row>
    <row r="410" spans="1:12" s="4" customFormat="1" ht="12.75" customHeight="1">
      <c r="A410" s="270" t="s">
        <v>309</v>
      </c>
      <c r="B410" s="271"/>
      <c r="C410" s="272">
        <v>0</v>
      </c>
      <c r="D410" s="273"/>
      <c r="E410" s="8"/>
    </row>
    <row r="411" spans="1:12" s="4" customFormat="1" ht="12.75" customHeight="1">
      <c r="A411" s="270" t="s">
        <v>310</v>
      </c>
      <c r="B411" s="271"/>
      <c r="C411" s="272">
        <v>0</v>
      </c>
      <c r="D411" s="273"/>
      <c r="E411" s="8"/>
    </row>
    <row r="412" spans="1:12" s="4" customFormat="1" ht="12.75" customHeight="1">
      <c r="A412" s="270" t="s">
        <v>311</v>
      </c>
      <c r="B412" s="271"/>
      <c r="C412" s="272">
        <v>0</v>
      </c>
      <c r="D412" s="273"/>
      <c r="E412" s="8"/>
    </row>
    <row r="413" spans="1:12" s="4" customFormat="1">
      <c r="A413" s="270" t="s">
        <v>312</v>
      </c>
      <c r="B413" s="271"/>
      <c r="C413" s="272">
        <v>0</v>
      </c>
      <c r="D413" s="273"/>
      <c r="E413" s="8"/>
    </row>
    <row r="414" spans="1:12" s="4" customFormat="1">
      <c r="A414" s="270" t="s">
        <v>313</v>
      </c>
      <c r="B414" s="271"/>
      <c r="C414" s="272">
        <v>0</v>
      </c>
      <c r="D414" s="273"/>
      <c r="E414" s="8"/>
    </row>
    <row r="415" spans="1:12" s="4" customFormat="1">
      <c r="A415" s="274"/>
      <c r="B415" s="275"/>
      <c r="C415" s="276"/>
      <c r="D415" s="277"/>
      <c r="E415" s="8"/>
    </row>
    <row r="416" spans="1:12">
      <c r="A416" s="278" t="s">
        <v>314</v>
      </c>
      <c r="B416" s="279"/>
      <c r="C416" s="280"/>
      <c r="D416" s="281">
        <f>SUM(C416:C420)</f>
        <v>8206416.4000000004</v>
      </c>
      <c r="E416" s="8"/>
      <c r="H416" s="4"/>
      <c r="I416" s="4"/>
      <c r="J416" s="4"/>
      <c r="K416" s="4"/>
      <c r="L416" s="4"/>
    </row>
    <row r="417" spans="1:12" ht="12.75" customHeight="1">
      <c r="A417" s="270" t="s">
        <v>315</v>
      </c>
      <c r="B417" s="271"/>
      <c r="C417" s="272">
        <v>0</v>
      </c>
      <c r="D417" s="273"/>
      <c r="E417" s="8"/>
      <c r="H417" s="4"/>
      <c r="I417" s="4"/>
      <c r="J417" s="4"/>
      <c r="K417" s="4"/>
      <c r="L417" s="4"/>
    </row>
    <row r="418" spans="1:12">
      <c r="A418" s="270" t="s">
        <v>316</v>
      </c>
      <c r="B418" s="271"/>
      <c r="C418" s="272">
        <v>0</v>
      </c>
      <c r="D418" s="273"/>
      <c r="E418" s="8"/>
      <c r="F418" s="113"/>
      <c r="G418" s="113"/>
      <c r="H418" s="4"/>
      <c r="I418" s="4"/>
    </row>
    <row r="419" spans="1:12">
      <c r="A419" s="270" t="s">
        <v>317</v>
      </c>
      <c r="B419" s="271"/>
      <c r="C419" s="272">
        <v>0</v>
      </c>
      <c r="D419" s="273"/>
      <c r="E419" s="8"/>
      <c r="F419" s="113"/>
      <c r="G419" s="113"/>
    </row>
    <row r="420" spans="1:12">
      <c r="A420" s="282" t="s">
        <v>318</v>
      </c>
      <c r="B420" s="283"/>
      <c r="C420" s="284">
        <v>8206416.4000000004</v>
      </c>
      <c r="D420" s="285"/>
      <c r="E420" s="8"/>
      <c r="F420" s="113"/>
      <c r="G420" s="113"/>
    </row>
    <row r="421" spans="1:12" ht="15" customHeight="1">
      <c r="A421" s="286"/>
      <c r="B421" s="286"/>
      <c r="C421" s="4"/>
      <c r="D421" s="4"/>
      <c r="E421" s="287"/>
      <c r="F421" s="113"/>
      <c r="G421" s="113"/>
    </row>
    <row r="422" spans="1:12" ht="12.75" customHeight="1">
      <c r="A422" s="260" t="s">
        <v>319</v>
      </c>
      <c r="B422" s="261"/>
      <c r="C422" s="288"/>
      <c r="D422" s="289">
        <f>+D407+D409-D416</f>
        <v>29210972.399999999</v>
      </c>
      <c r="E422" s="290"/>
      <c r="F422" s="113"/>
      <c r="G422" s="113"/>
    </row>
    <row r="423" spans="1:12" s="4" customFormat="1" ht="12.75" customHeight="1">
      <c r="A423" s="113"/>
      <c r="B423" s="291"/>
      <c r="C423" s="113"/>
      <c r="D423" s="113"/>
      <c r="E423" s="287"/>
      <c r="F423" s="113"/>
      <c r="G423" s="113"/>
    </row>
    <row r="424" spans="1:12" ht="12.75" customHeight="1">
      <c r="A424" s="292" t="s">
        <v>320</v>
      </c>
      <c r="B424" s="293"/>
      <c r="C424" s="293"/>
      <c r="D424" s="294"/>
      <c r="E424" s="287"/>
      <c r="F424" s="287"/>
      <c r="G424" s="113"/>
    </row>
    <row r="425" spans="1:12" ht="12.75" customHeight="1">
      <c r="A425" s="295" t="s">
        <v>321</v>
      </c>
      <c r="B425" s="296"/>
      <c r="C425" s="262"/>
      <c r="D425" s="263">
        <v>34856370.109999999</v>
      </c>
      <c r="E425" s="287"/>
      <c r="F425" s="297"/>
      <c r="G425" s="113"/>
    </row>
    <row r="426" spans="1:12" ht="15" customHeight="1">
      <c r="A426" s="298"/>
      <c r="B426" s="286"/>
      <c r="C426" s="299"/>
      <c r="D426" s="300"/>
      <c r="E426" s="287"/>
      <c r="F426" s="297"/>
      <c r="G426" s="113"/>
    </row>
    <row r="427" spans="1:12" ht="12.75" customHeight="1">
      <c r="A427" s="301" t="s">
        <v>322</v>
      </c>
      <c r="B427" s="302"/>
      <c r="C427" s="303"/>
      <c r="D427" s="304">
        <f>+C428+C429+C433+C431</f>
        <v>8742429.120000001</v>
      </c>
      <c r="E427" s="287"/>
      <c r="F427" s="305"/>
      <c r="G427" s="113"/>
    </row>
    <row r="428" spans="1:12" ht="12.75" customHeight="1">
      <c r="A428" s="270" t="s">
        <v>323</v>
      </c>
      <c r="B428" s="271"/>
      <c r="C428" s="306">
        <f>+B395</f>
        <v>6206453.2000000002</v>
      </c>
      <c r="D428" s="307"/>
      <c r="E428" s="308"/>
      <c r="F428" s="305"/>
      <c r="G428" s="113"/>
    </row>
    <row r="429" spans="1:12" ht="12.75" customHeight="1">
      <c r="A429" s="270" t="s">
        <v>324</v>
      </c>
      <c r="B429" s="271"/>
      <c r="C429" s="306">
        <v>0</v>
      </c>
      <c r="D429" s="307"/>
      <c r="E429" s="308"/>
      <c r="F429" s="305"/>
      <c r="G429" s="113"/>
    </row>
    <row r="430" spans="1:12" ht="12.75" customHeight="1">
      <c r="A430" s="270" t="s">
        <v>325</v>
      </c>
      <c r="B430" s="271"/>
      <c r="C430" s="306">
        <v>0</v>
      </c>
      <c r="D430" s="307"/>
      <c r="E430" s="309"/>
      <c r="F430" s="305"/>
      <c r="G430" s="113"/>
    </row>
    <row r="431" spans="1:12" ht="12.75" customHeight="1">
      <c r="A431" s="270" t="s">
        <v>326</v>
      </c>
      <c r="B431" s="271"/>
      <c r="C431" s="306">
        <v>0</v>
      </c>
      <c r="D431" s="307"/>
      <c r="E431" s="309"/>
      <c r="F431" s="305"/>
      <c r="G431" s="113"/>
    </row>
    <row r="432" spans="1:12" ht="12.75" customHeight="1">
      <c r="A432" s="270" t="s">
        <v>327</v>
      </c>
      <c r="B432" s="271"/>
      <c r="C432" s="306">
        <v>0</v>
      </c>
      <c r="D432" s="307"/>
      <c r="E432" s="309"/>
      <c r="F432" s="305"/>
      <c r="G432" s="113"/>
    </row>
    <row r="433" spans="1:7" ht="12.75" customHeight="1">
      <c r="A433" s="270" t="s">
        <v>328</v>
      </c>
      <c r="B433" s="271"/>
      <c r="C433" s="306">
        <f>+B397</f>
        <v>2535975.92</v>
      </c>
      <c r="D433" s="310"/>
      <c r="E433" s="309"/>
      <c r="F433" s="287"/>
      <c r="G433" s="113"/>
    </row>
    <row r="434" spans="1:7" ht="12.75" customHeight="1">
      <c r="A434" s="270" t="s">
        <v>329</v>
      </c>
      <c r="B434" s="271"/>
      <c r="C434" s="306">
        <v>0</v>
      </c>
      <c r="D434" s="311"/>
      <c r="E434" s="309"/>
      <c r="F434" s="290"/>
      <c r="G434" s="113"/>
    </row>
    <row r="435" spans="1:7" ht="12.75" customHeight="1">
      <c r="A435" s="270" t="s">
        <v>330</v>
      </c>
      <c r="B435" s="271"/>
      <c r="C435" s="306">
        <v>0</v>
      </c>
      <c r="D435" s="312"/>
      <c r="E435" s="309"/>
      <c r="F435" s="313"/>
      <c r="G435" s="113"/>
    </row>
    <row r="436" spans="1:7" ht="12.75" customHeight="1">
      <c r="A436" s="270" t="s">
        <v>331</v>
      </c>
      <c r="B436" s="271"/>
      <c r="C436" s="306">
        <v>0</v>
      </c>
      <c r="D436" s="307"/>
      <c r="E436" s="290"/>
      <c r="F436" s="113"/>
      <c r="G436" s="113"/>
    </row>
    <row r="437" spans="1:7">
      <c r="A437" s="270" t="s">
        <v>332</v>
      </c>
      <c r="B437" s="271"/>
      <c r="C437" s="306">
        <v>0</v>
      </c>
      <c r="D437" s="310"/>
      <c r="E437" s="290"/>
      <c r="F437" s="113"/>
      <c r="G437" s="113"/>
    </row>
    <row r="438" spans="1:7">
      <c r="A438" s="270" t="s">
        <v>333</v>
      </c>
      <c r="B438" s="271"/>
      <c r="C438" s="306">
        <v>0</v>
      </c>
      <c r="D438" s="307"/>
      <c r="E438" s="290"/>
      <c r="F438" s="113"/>
      <c r="G438" s="113"/>
    </row>
    <row r="439" spans="1:7">
      <c r="A439" s="270" t="s">
        <v>334</v>
      </c>
      <c r="B439" s="271"/>
      <c r="C439" s="306">
        <v>0</v>
      </c>
      <c r="D439" s="307"/>
      <c r="E439" s="290"/>
      <c r="F439" s="113"/>
      <c r="G439" s="113"/>
    </row>
    <row r="440" spans="1:7" ht="12.75" customHeight="1">
      <c r="A440" s="270" t="s">
        <v>335</v>
      </c>
      <c r="B440" s="271"/>
      <c r="C440" s="306">
        <v>0</v>
      </c>
      <c r="D440" s="307"/>
      <c r="E440" s="314"/>
      <c r="F440" s="113"/>
      <c r="G440" s="113"/>
    </row>
    <row r="441" spans="1:7" ht="12.75" customHeight="1">
      <c r="A441" s="270" t="s">
        <v>336</v>
      </c>
      <c r="B441" s="271"/>
      <c r="C441" s="306">
        <v>0</v>
      </c>
      <c r="D441" s="307"/>
      <c r="E441" s="287"/>
      <c r="F441" s="113"/>
      <c r="G441" s="113"/>
    </row>
    <row r="442" spans="1:7" ht="12.75" customHeight="1">
      <c r="A442" s="270" t="s">
        <v>337</v>
      </c>
      <c r="B442" s="271"/>
      <c r="C442" s="306">
        <v>0</v>
      </c>
      <c r="D442" s="307"/>
      <c r="E442" s="287"/>
      <c r="F442" s="113"/>
      <c r="G442" s="113"/>
    </row>
    <row r="443" spans="1:7" ht="12.75" customHeight="1">
      <c r="A443" s="270" t="s">
        <v>338</v>
      </c>
      <c r="B443" s="271"/>
      <c r="C443" s="306">
        <v>0</v>
      </c>
      <c r="D443" s="307"/>
      <c r="E443" s="287"/>
      <c r="F443" s="113"/>
      <c r="G443" s="113"/>
    </row>
    <row r="444" spans="1:7" ht="12.75" customHeight="1">
      <c r="A444" s="315" t="s">
        <v>339</v>
      </c>
      <c r="B444" s="316"/>
      <c r="C444" s="306">
        <v>0</v>
      </c>
      <c r="D444" s="307"/>
      <c r="E444" s="287"/>
      <c r="F444" s="113"/>
      <c r="G444" s="113"/>
    </row>
    <row r="445" spans="1:7" ht="12.75" customHeight="1">
      <c r="A445" s="298"/>
      <c r="B445" s="286"/>
      <c r="C445" s="317"/>
      <c r="D445" s="318"/>
      <c r="E445" s="287"/>
      <c r="F445" s="113"/>
      <c r="G445" s="113"/>
    </row>
    <row r="446" spans="1:7">
      <c r="A446" s="301" t="s">
        <v>340</v>
      </c>
      <c r="B446" s="302"/>
      <c r="C446" s="319"/>
      <c r="D446" s="320">
        <f>SUM(C446:C453)</f>
        <v>0</v>
      </c>
      <c r="E446" s="287"/>
      <c r="F446" s="113"/>
      <c r="G446" s="113"/>
    </row>
    <row r="447" spans="1:7">
      <c r="A447" s="270" t="s">
        <v>341</v>
      </c>
      <c r="B447" s="271"/>
      <c r="C447" s="306">
        <v>0</v>
      </c>
      <c r="D447" s="307"/>
      <c r="E447" s="321"/>
      <c r="F447" s="113"/>
      <c r="G447" s="113"/>
    </row>
    <row r="448" spans="1:7">
      <c r="A448" s="270" t="s">
        <v>342</v>
      </c>
      <c r="B448" s="271"/>
      <c r="C448" s="306">
        <v>0</v>
      </c>
      <c r="D448" s="307"/>
      <c r="E448" s="321"/>
      <c r="F448" s="113"/>
      <c r="G448" s="113"/>
    </row>
    <row r="449" spans="1:12">
      <c r="A449" s="270" t="s">
        <v>343</v>
      </c>
      <c r="B449" s="271"/>
      <c r="C449" s="306">
        <v>0</v>
      </c>
      <c r="D449" s="307"/>
      <c r="E449" s="287"/>
      <c r="F449" s="113"/>
      <c r="G449" s="113"/>
    </row>
    <row r="450" spans="1:12">
      <c r="A450" s="270" t="s">
        <v>344</v>
      </c>
      <c r="B450" s="271"/>
      <c r="C450" s="306">
        <v>0</v>
      </c>
      <c r="D450" s="307"/>
      <c r="E450" s="287"/>
      <c r="F450" s="113"/>
      <c r="G450" s="113"/>
    </row>
    <row r="451" spans="1:12">
      <c r="A451" s="270" t="s">
        <v>345</v>
      </c>
      <c r="B451" s="271"/>
      <c r="C451" s="306">
        <v>0</v>
      </c>
      <c r="D451" s="307"/>
      <c r="E451" s="287"/>
      <c r="F451" s="113"/>
      <c r="G451" s="113"/>
    </row>
    <row r="452" spans="1:12">
      <c r="A452" s="270" t="s">
        <v>346</v>
      </c>
      <c r="B452" s="271"/>
      <c r="C452" s="306">
        <v>0</v>
      </c>
      <c r="D452" s="307"/>
      <c r="E452" s="287"/>
      <c r="F452" s="113"/>
      <c r="G452" s="113"/>
    </row>
    <row r="453" spans="1:12">
      <c r="A453" s="322" t="s">
        <v>347</v>
      </c>
      <c r="B453" s="323"/>
      <c r="C453" s="306">
        <v>0</v>
      </c>
      <c r="D453" s="307"/>
      <c r="E453" s="287"/>
      <c r="F453" s="113"/>
      <c r="G453" s="113"/>
    </row>
    <row r="454" spans="1:12" ht="21" customHeight="1">
      <c r="A454" s="324"/>
      <c r="B454" s="325"/>
      <c r="C454" s="326"/>
      <c r="D454" s="327"/>
      <c r="E454" s="287"/>
      <c r="F454" s="113"/>
      <c r="G454" s="113"/>
    </row>
    <row r="455" spans="1:12">
      <c r="A455" s="328" t="s">
        <v>348</v>
      </c>
      <c r="B455" s="329"/>
      <c r="C455" s="330"/>
      <c r="D455" s="331">
        <f>+D425-D427+D446</f>
        <v>26113940.989999998</v>
      </c>
      <c r="E455" s="290"/>
      <c r="F455" s="113"/>
      <c r="G455" s="113"/>
    </row>
    <row r="456" spans="1:12">
      <c r="A456" s="4"/>
      <c r="B456" s="4"/>
      <c r="C456" s="4"/>
      <c r="D456" s="4"/>
      <c r="E456" s="113"/>
      <c r="F456" s="113"/>
      <c r="G456" s="113"/>
    </row>
    <row r="457" spans="1:12">
      <c r="A457" s="113"/>
      <c r="B457" s="113"/>
      <c r="C457" s="113"/>
      <c r="D457" s="113"/>
      <c r="E457" s="113"/>
      <c r="F457" s="113"/>
      <c r="G457" s="113"/>
    </row>
    <row r="458" spans="1:12" ht="21" customHeight="1">
      <c r="A458" s="113"/>
      <c r="B458" s="113"/>
      <c r="C458" s="113"/>
      <c r="D458" s="113"/>
      <c r="E458" s="290"/>
      <c r="F458" s="113"/>
      <c r="G458" s="113"/>
    </row>
    <row r="459" spans="1:12">
      <c r="A459" s="15" t="s">
        <v>349</v>
      </c>
      <c r="B459" s="15"/>
      <c r="C459" s="15"/>
      <c r="D459" s="15"/>
      <c r="E459" s="287"/>
      <c r="F459" s="113"/>
      <c r="G459" s="113"/>
    </row>
    <row r="460" spans="1:12" customFormat="1" ht="15">
      <c r="A460" s="332"/>
      <c r="B460" s="332"/>
      <c r="C460" s="332"/>
      <c r="D460" s="332"/>
      <c r="E460" s="287"/>
      <c r="F460" s="113"/>
      <c r="G460" s="113"/>
      <c r="H460" s="58"/>
      <c r="I460" s="58"/>
      <c r="J460" s="58"/>
      <c r="K460" s="58"/>
      <c r="L460" s="58"/>
    </row>
    <row r="461" spans="1:12" customFormat="1" ht="15">
      <c r="A461" s="99" t="s">
        <v>350</v>
      </c>
      <c r="B461" s="100" t="s">
        <v>42</v>
      </c>
      <c r="C461" s="333" t="s">
        <v>43</v>
      </c>
      <c r="D461" s="28" t="s">
        <v>44</v>
      </c>
      <c r="E461" s="287"/>
      <c r="F461" s="113"/>
      <c r="G461" s="113"/>
      <c r="H461" s="58"/>
      <c r="I461" s="58"/>
      <c r="J461" s="58"/>
      <c r="K461" s="58"/>
      <c r="L461" s="58"/>
    </row>
    <row r="462" spans="1:12" ht="15">
      <c r="A462" s="52" t="s">
        <v>351</v>
      </c>
      <c r="B462" s="334">
        <v>0</v>
      </c>
      <c r="C462" s="335">
        <v>0</v>
      </c>
      <c r="D462" s="32"/>
      <c r="E462" s="287"/>
      <c r="F462" s="113"/>
      <c r="G462" s="113"/>
      <c r="J462"/>
      <c r="K462"/>
      <c r="L462"/>
    </row>
    <row r="463" spans="1:12" ht="15">
      <c r="A463" s="55"/>
      <c r="B463" s="334"/>
      <c r="C463" s="336"/>
      <c r="D463" s="36"/>
      <c r="E463" s="287"/>
      <c r="F463" s="337"/>
      <c r="G463" s="337"/>
      <c r="H463"/>
      <c r="I463"/>
      <c r="J463"/>
      <c r="K463"/>
      <c r="L463"/>
    </row>
    <row r="464" spans="1:12" ht="15">
      <c r="A464" s="56"/>
      <c r="B464" s="338">
        <v>0</v>
      </c>
      <c r="C464" s="339">
        <v>0</v>
      </c>
      <c r="D464" s="340">
        <v>0</v>
      </c>
      <c r="E464" s="287"/>
      <c r="F464" s="337"/>
      <c r="G464" s="337"/>
      <c r="H464"/>
      <c r="I464"/>
    </row>
    <row r="465" spans="1:7">
      <c r="B465" s="29">
        <f>SUM(B463:B464)</f>
        <v>0</v>
      </c>
      <c r="C465" s="29">
        <f>SUM(C463:C464)</f>
        <v>0</v>
      </c>
      <c r="D465" s="29">
        <f>SUM(D463:D464)</f>
        <v>0</v>
      </c>
      <c r="E465" s="287"/>
      <c r="F465" s="113"/>
      <c r="G465" s="113"/>
    </row>
    <row r="466" spans="1:7" ht="15">
      <c r="A466" s="337"/>
      <c r="B466" s="337"/>
      <c r="C466" s="337"/>
      <c r="D466" s="337"/>
      <c r="E466" s="337"/>
      <c r="F466" s="113"/>
      <c r="G466" s="113"/>
    </row>
    <row r="467" spans="1:7" ht="12.75" customHeight="1">
      <c r="A467" s="337"/>
      <c r="B467" s="337"/>
      <c r="C467" s="337"/>
      <c r="D467" s="337"/>
      <c r="E467" s="337"/>
      <c r="F467" s="113"/>
      <c r="G467" s="113"/>
    </row>
    <row r="468" spans="1:7">
      <c r="A468" s="4" t="s">
        <v>352</v>
      </c>
      <c r="B468" s="113"/>
      <c r="C468" s="113"/>
      <c r="D468" s="113"/>
      <c r="E468" s="113"/>
      <c r="F468" s="113"/>
      <c r="G468" s="113"/>
    </row>
    <row r="469" spans="1:7">
      <c r="A469" s="4"/>
      <c r="B469" s="113"/>
      <c r="C469" s="113"/>
      <c r="D469" s="113"/>
      <c r="E469" s="113"/>
      <c r="F469" s="113"/>
      <c r="G469" s="113"/>
    </row>
    <row r="470" spans="1:7">
      <c r="A470" s="4"/>
      <c r="B470" s="113"/>
      <c r="C470" s="113"/>
      <c r="D470" s="113"/>
      <c r="E470" s="113"/>
      <c r="F470" s="113"/>
      <c r="G470" s="113"/>
    </row>
    <row r="471" spans="1:7">
      <c r="A471" s="4"/>
      <c r="B471" s="4"/>
      <c r="C471" s="4"/>
      <c r="D471" s="4"/>
      <c r="E471" s="287"/>
      <c r="F471" s="113"/>
      <c r="G471" s="113"/>
    </row>
    <row r="472" spans="1:7">
      <c r="A472" s="341"/>
      <c r="B472" s="113"/>
      <c r="C472" s="341"/>
      <c r="D472" s="341"/>
      <c r="E472" s="287"/>
      <c r="F472" s="113"/>
      <c r="G472" s="113"/>
    </row>
    <row r="473" spans="1:7">
      <c r="A473" s="342"/>
      <c r="B473" s="343"/>
      <c r="C473" s="344"/>
      <c r="D473" s="344"/>
      <c r="E473" s="345"/>
      <c r="F473" s="113"/>
      <c r="G473" s="113"/>
    </row>
    <row r="474" spans="1:7">
      <c r="A474" s="346" t="s">
        <v>353</v>
      </c>
      <c r="B474" s="346"/>
      <c r="C474" s="347" t="s">
        <v>354</v>
      </c>
      <c r="D474" s="347"/>
      <c r="E474" s="348"/>
      <c r="F474" s="113"/>
      <c r="G474" s="113"/>
    </row>
    <row r="475" spans="1:7">
      <c r="E475" s="113"/>
      <c r="F475" s="113"/>
      <c r="G475" s="113"/>
    </row>
    <row r="476" spans="1:7">
      <c r="E476" s="113"/>
      <c r="F476" s="113"/>
      <c r="G476" s="113"/>
    </row>
    <row r="477" spans="1:7">
      <c r="E477" s="113"/>
      <c r="F477" s="113"/>
      <c r="G477" s="113"/>
    </row>
    <row r="478" spans="1:7">
      <c r="E478" s="113"/>
    </row>
    <row r="479" spans="1:7">
      <c r="E479" s="113"/>
    </row>
    <row r="480" spans="1:7">
      <c r="E480" s="113"/>
    </row>
  </sheetData>
  <sheetProtection selectLockedCells="1" selectUnlockedCells="1"/>
  <mergeCells count="63">
    <mergeCell ref="C473:D473"/>
    <mergeCell ref="A474:B474"/>
    <mergeCell ref="C474:D474"/>
    <mergeCell ref="A450:B450"/>
    <mergeCell ref="A451:B451"/>
    <mergeCell ref="A452:B452"/>
    <mergeCell ref="A453:B453"/>
    <mergeCell ref="A454:B454"/>
    <mergeCell ref="A459:D459"/>
    <mergeCell ref="A444:B444"/>
    <mergeCell ref="A445:B445"/>
    <mergeCell ref="A446:B446"/>
    <mergeCell ref="A447:B447"/>
    <mergeCell ref="A448:B448"/>
    <mergeCell ref="A449:B449"/>
    <mergeCell ref="A438:B438"/>
    <mergeCell ref="A439:B439"/>
    <mergeCell ref="A440:B440"/>
    <mergeCell ref="A441:B441"/>
    <mergeCell ref="A442:B442"/>
    <mergeCell ref="A443:B443"/>
    <mergeCell ref="A432:B432"/>
    <mergeCell ref="A433:B433"/>
    <mergeCell ref="A434:B434"/>
    <mergeCell ref="A435:B435"/>
    <mergeCell ref="A436:B436"/>
    <mergeCell ref="A437:B437"/>
    <mergeCell ref="A426:B426"/>
    <mergeCell ref="A427:B427"/>
    <mergeCell ref="A428:B428"/>
    <mergeCell ref="A429:B429"/>
    <mergeCell ref="A430:B430"/>
    <mergeCell ref="A431:B431"/>
    <mergeCell ref="A419:B419"/>
    <mergeCell ref="A420:B420"/>
    <mergeCell ref="A421:B421"/>
    <mergeCell ref="A422:B422"/>
    <mergeCell ref="A424:D424"/>
    <mergeCell ref="A425:B425"/>
    <mergeCell ref="A413:B413"/>
    <mergeCell ref="A414:B414"/>
    <mergeCell ref="A415:B415"/>
    <mergeCell ref="A416:B416"/>
    <mergeCell ref="A417:B417"/>
    <mergeCell ref="A418:B418"/>
    <mergeCell ref="A407:B407"/>
    <mergeCell ref="A408:B408"/>
    <mergeCell ref="A409:B409"/>
    <mergeCell ref="A410:B410"/>
    <mergeCell ref="A411:B411"/>
    <mergeCell ref="A412:B412"/>
    <mergeCell ref="C190:D190"/>
    <mergeCell ref="C196:D196"/>
    <mergeCell ref="C202:D202"/>
    <mergeCell ref="C220:D220"/>
    <mergeCell ref="C228:D228"/>
    <mergeCell ref="A406:D406"/>
    <mergeCell ref="A1:D1"/>
    <mergeCell ref="A2:E2"/>
    <mergeCell ref="A3:E3"/>
    <mergeCell ref="A7:E7"/>
    <mergeCell ref="C66:D66"/>
    <mergeCell ref="C184:D184"/>
  </mergeCells>
  <dataValidations count="4">
    <dataValidation allowBlank="1" showInputMessage="1" showErrorMessage="1" prompt="Saldo final del periodo que corresponde la cuenta pública presentada (mensual:  enero, febrero, marzo, etc.; trimestral: 1er, 2do, 3ro. o 4to.)." sqref="B192 IX185 ST185 ACP185 AML185 AWH185 BGD185 BPZ185 BZV185 CJR185 CTN185 DDJ185 DNF185 DXB185 EGX185 EQT185 FAP185 FKL185 FUH185 GED185 GNZ185 GXV185 HHR185 HRN185 IBJ185 ILF185 IVB185 JEX185 JOT185 JYP185 KIL185 KSH185 LCD185 LLZ185 LVV185 MFR185 MPN185 MZJ185 NJF185 NTB185 OCX185 OMT185 OWP185 PGL185 PQH185 QAD185 QJZ185 QTV185 RDR185 RNN185 RXJ185 SHF185 SRB185 TAX185 TKT185 TUP185 UEL185 UOH185 UYD185 VHZ185 VRV185 WBR185 WLN185 WVJ185 B65742 IX65735 ST65735 ACP65735 AML65735 AWH65735 BGD65735 BPZ65735 BZV65735 CJR65735 CTN65735 DDJ65735 DNF65735 DXB65735 EGX65735 EQT65735 FAP65735 FKL65735 FUH65735 GED65735 GNZ65735 GXV65735 HHR65735 HRN65735 IBJ65735 ILF65735 IVB65735 JEX65735 JOT65735 JYP65735 KIL65735 KSH65735 LCD65735 LLZ65735 LVV65735 MFR65735 MPN65735 MZJ65735 NJF65735 NTB65735 OCX65735 OMT65735 OWP65735 PGL65735 PQH65735 QAD65735 QJZ65735 QTV65735 RDR65735 RNN65735 RXJ65735 SHF65735 SRB65735 TAX65735 TKT65735 TUP65735 UEL65735 UOH65735 UYD65735 VHZ65735 VRV65735 WBR65735 WLN65735 WVJ65735 B131278 IX131271 ST131271 ACP131271 AML131271 AWH131271 BGD131271 BPZ131271 BZV131271 CJR131271 CTN131271 DDJ131271 DNF131271 DXB131271 EGX131271 EQT131271 FAP131271 FKL131271 FUH131271 GED131271 GNZ131271 GXV131271 HHR131271 HRN131271 IBJ131271 ILF131271 IVB131271 JEX131271 JOT131271 JYP131271 KIL131271 KSH131271 LCD131271 LLZ131271 LVV131271 MFR131271 MPN131271 MZJ131271 NJF131271 NTB131271 OCX131271 OMT131271 OWP131271 PGL131271 PQH131271 QAD131271 QJZ131271 QTV131271 RDR131271 RNN131271 RXJ131271 SHF131271 SRB131271 TAX131271 TKT131271 TUP131271 UEL131271 UOH131271 UYD131271 VHZ131271 VRV131271 WBR131271 WLN131271 WVJ131271 B196814 IX196807 ST196807 ACP196807 AML196807 AWH196807 BGD196807 BPZ196807 BZV196807 CJR196807 CTN196807 DDJ196807 DNF196807 DXB196807 EGX196807 EQT196807 FAP196807 FKL196807 FUH196807 GED196807 GNZ196807 GXV196807 HHR196807 HRN196807 IBJ196807 ILF196807 IVB196807 JEX196807 JOT196807 JYP196807 KIL196807 KSH196807 LCD196807 LLZ196807 LVV196807 MFR196807 MPN196807 MZJ196807 NJF196807 NTB196807 OCX196807 OMT196807 OWP196807 PGL196807 PQH196807 QAD196807 QJZ196807 QTV196807 RDR196807 RNN196807 RXJ196807 SHF196807 SRB196807 TAX196807 TKT196807 TUP196807 UEL196807 UOH196807 UYD196807 VHZ196807 VRV196807 WBR196807 WLN196807 WVJ196807 B262350 IX262343 ST262343 ACP262343 AML262343 AWH262343 BGD262343 BPZ262343 BZV262343 CJR262343 CTN262343 DDJ262343 DNF262343 DXB262343 EGX262343 EQT262343 FAP262343 FKL262343 FUH262343 GED262343 GNZ262343 GXV262343 HHR262343 HRN262343 IBJ262343 ILF262343 IVB262343 JEX262343 JOT262343 JYP262343 KIL262343 KSH262343 LCD262343 LLZ262343 LVV262343 MFR262343 MPN262343 MZJ262343 NJF262343 NTB262343 OCX262343 OMT262343 OWP262343 PGL262343 PQH262343 QAD262343 QJZ262343 QTV262343 RDR262343 RNN262343 RXJ262343 SHF262343 SRB262343 TAX262343 TKT262343 TUP262343 UEL262343 UOH262343 UYD262343 VHZ262343 VRV262343 WBR262343 WLN262343 WVJ262343 B327886 IX327879 ST327879 ACP327879 AML327879 AWH327879 BGD327879 BPZ327879 BZV327879 CJR327879 CTN327879 DDJ327879 DNF327879 DXB327879 EGX327879 EQT327879 FAP327879 FKL327879 FUH327879 GED327879 GNZ327879 GXV327879 HHR327879 HRN327879 IBJ327879 ILF327879 IVB327879 JEX327879 JOT327879 JYP327879 KIL327879 KSH327879 LCD327879 LLZ327879 LVV327879 MFR327879 MPN327879 MZJ327879 NJF327879 NTB327879 OCX327879 OMT327879 OWP327879 PGL327879 PQH327879 QAD327879 QJZ327879 QTV327879 RDR327879 RNN327879 RXJ327879 SHF327879 SRB327879 TAX327879 TKT327879 TUP327879 UEL327879 UOH327879 UYD327879 VHZ327879 VRV327879 WBR327879 WLN327879 WVJ327879 B393422 IX393415 ST393415 ACP393415 AML393415 AWH393415 BGD393415 BPZ393415 BZV393415 CJR393415 CTN393415 DDJ393415 DNF393415 DXB393415 EGX393415 EQT393415 FAP393415 FKL393415 FUH393415 GED393415 GNZ393415 GXV393415 HHR393415 HRN393415 IBJ393415 ILF393415 IVB393415 JEX393415 JOT393415 JYP393415 KIL393415 KSH393415 LCD393415 LLZ393415 LVV393415 MFR393415 MPN393415 MZJ393415 NJF393415 NTB393415 OCX393415 OMT393415 OWP393415 PGL393415 PQH393415 QAD393415 QJZ393415 QTV393415 RDR393415 RNN393415 RXJ393415 SHF393415 SRB393415 TAX393415 TKT393415 TUP393415 UEL393415 UOH393415 UYD393415 VHZ393415 VRV393415 WBR393415 WLN393415 WVJ393415 B458958 IX458951 ST458951 ACP458951 AML458951 AWH458951 BGD458951 BPZ458951 BZV458951 CJR458951 CTN458951 DDJ458951 DNF458951 DXB458951 EGX458951 EQT458951 FAP458951 FKL458951 FUH458951 GED458951 GNZ458951 GXV458951 HHR458951 HRN458951 IBJ458951 ILF458951 IVB458951 JEX458951 JOT458951 JYP458951 KIL458951 KSH458951 LCD458951 LLZ458951 LVV458951 MFR458951 MPN458951 MZJ458951 NJF458951 NTB458951 OCX458951 OMT458951 OWP458951 PGL458951 PQH458951 QAD458951 QJZ458951 QTV458951 RDR458951 RNN458951 RXJ458951 SHF458951 SRB458951 TAX458951 TKT458951 TUP458951 UEL458951 UOH458951 UYD458951 VHZ458951 VRV458951 WBR458951 WLN458951 WVJ458951 B524494 IX524487 ST524487 ACP524487 AML524487 AWH524487 BGD524487 BPZ524487 BZV524487 CJR524487 CTN524487 DDJ524487 DNF524487 DXB524487 EGX524487 EQT524487 FAP524487 FKL524487 FUH524487 GED524487 GNZ524487 GXV524487 HHR524487 HRN524487 IBJ524487 ILF524487 IVB524487 JEX524487 JOT524487 JYP524487 KIL524487 KSH524487 LCD524487 LLZ524487 LVV524487 MFR524487 MPN524487 MZJ524487 NJF524487 NTB524487 OCX524487 OMT524487 OWP524487 PGL524487 PQH524487 QAD524487 QJZ524487 QTV524487 RDR524487 RNN524487 RXJ524487 SHF524487 SRB524487 TAX524487 TKT524487 TUP524487 UEL524487 UOH524487 UYD524487 VHZ524487 VRV524487 WBR524487 WLN524487 WVJ524487 B590030 IX590023 ST590023 ACP590023 AML590023 AWH590023 BGD590023 BPZ590023 BZV590023 CJR590023 CTN590023 DDJ590023 DNF590023 DXB590023 EGX590023 EQT590023 FAP590023 FKL590023 FUH590023 GED590023 GNZ590023 GXV590023 HHR590023 HRN590023 IBJ590023 ILF590023 IVB590023 JEX590023 JOT590023 JYP590023 KIL590023 KSH590023 LCD590023 LLZ590023 LVV590023 MFR590023 MPN590023 MZJ590023 NJF590023 NTB590023 OCX590023 OMT590023 OWP590023 PGL590023 PQH590023 QAD590023 QJZ590023 QTV590023 RDR590023 RNN590023 RXJ590023 SHF590023 SRB590023 TAX590023 TKT590023 TUP590023 UEL590023 UOH590023 UYD590023 VHZ590023 VRV590023 WBR590023 WLN590023 WVJ590023 B655566 IX655559 ST655559 ACP655559 AML655559 AWH655559 BGD655559 BPZ655559 BZV655559 CJR655559 CTN655559 DDJ655559 DNF655559 DXB655559 EGX655559 EQT655559 FAP655559 FKL655559 FUH655559 GED655559 GNZ655559 GXV655559 HHR655559 HRN655559 IBJ655559 ILF655559 IVB655559 JEX655559 JOT655559 JYP655559 KIL655559 KSH655559 LCD655559 LLZ655559 LVV655559 MFR655559 MPN655559 MZJ655559 NJF655559 NTB655559 OCX655559 OMT655559 OWP655559 PGL655559 PQH655559 QAD655559 QJZ655559 QTV655559 RDR655559 RNN655559 RXJ655559 SHF655559 SRB655559 TAX655559 TKT655559 TUP655559 UEL655559 UOH655559 UYD655559 VHZ655559 VRV655559 WBR655559 WLN655559 WVJ655559 B721102 IX721095 ST721095 ACP721095 AML721095 AWH721095 BGD721095 BPZ721095 BZV721095 CJR721095 CTN721095 DDJ721095 DNF721095 DXB721095 EGX721095 EQT721095 FAP721095 FKL721095 FUH721095 GED721095 GNZ721095 GXV721095 HHR721095 HRN721095 IBJ721095 ILF721095 IVB721095 JEX721095 JOT721095 JYP721095 KIL721095 KSH721095 LCD721095 LLZ721095 LVV721095 MFR721095 MPN721095 MZJ721095 NJF721095 NTB721095 OCX721095 OMT721095 OWP721095 PGL721095 PQH721095 QAD721095 QJZ721095 QTV721095 RDR721095 RNN721095 RXJ721095 SHF721095 SRB721095 TAX721095 TKT721095 TUP721095 UEL721095 UOH721095 UYD721095 VHZ721095 VRV721095 WBR721095 WLN721095 WVJ721095 B786638 IX786631 ST786631 ACP786631 AML786631 AWH786631 BGD786631 BPZ786631 BZV786631 CJR786631 CTN786631 DDJ786631 DNF786631 DXB786631 EGX786631 EQT786631 FAP786631 FKL786631 FUH786631 GED786631 GNZ786631 GXV786631 HHR786631 HRN786631 IBJ786631 ILF786631 IVB786631 JEX786631 JOT786631 JYP786631 KIL786631 KSH786631 LCD786631 LLZ786631 LVV786631 MFR786631 MPN786631 MZJ786631 NJF786631 NTB786631 OCX786631 OMT786631 OWP786631 PGL786631 PQH786631 QAD786631 QJZ786631 QTV786631 RDR786631 RNN786631 RXJ786631 SHF786631 SRB786631 TAX786631 TKT786631 TUP786631 UEL786631 UOH786631 UYD786631 VHZ786631 VRV786631 WBR786631 WLN786631 WVJ786631 B852174 IX852167 ST852167 ACP852167 AML852167 AWH852167 BGD852167 BPZ852167 BZV852167 CJR852167 CTN852167 DDJ852167 DNF852167 DXB852167 EGX852167 EQT852167 FAP852167 FKL852167 FUH852167 GED852167 GNZ852167 GXV852167 HHR852167 HRN852167 IBJ852167 ILF852167 IVB852167 JEX852167 JOT852167 JYP852167 KIL852167 KSH852167 LCD852167 LLZ852167 LVV852167 MFR852167 MPN852167 MZJ852167 NJF852167 NTB852167 OCX852167 OMT852167 OWP852167 PGL852167 PQH852167 QAD852167 QJZ852167 QTV852167 RDR852167 RNN852167 RXJ852167 SHF852167 SRB852167 TAX852167 TKT852167 TUP852167 UEL852167 UOH852167 UYD852167 VHZ852167 VRV852167 WBR852167 WLN852167 WVJ852167 B917710 IX917703 ST917703 ACP917703 AML917703 AWH917703 BGD917703 BPZ917703 BZV917703 CJR917703 CTN917703 DDJ917703 DNF917703 DXB917703 EGX917703 EQT917703 FAP917703 FKL917703 FUH917703 GED917703 GNZ917703 GXV917703 HHR917703 HRN917703 IBJ917703 ILF917703 IVB917703 JEX917703 JOT917703 JYP917703 KIL917703 KSH917703 LCD917703 LLZ917703 LVV917703 MFR917703 MPN917703 MZJ917703 NJF917703 NTB917703 OCX917703 OMT917703 OWP917703 PGL917703 PQH917703 QAD917703 QJZ917703 QTV917703 RDR917703 RNN917703 RXJ917703 SHF917703 SRB917703 TAX917703 TKT917703 TUP917703 UEL917703 UOH917703 UYD917703 VHZ917703 VRV917703 WBR917703 WLN917703 WVJ917703 B983246 IX983239 ST983239 ACP983239 AML983239 AWH983239 BGD983239 BPZ983239 BZV983239 CJR983239 CTN983239 DDJ983239 DNF983239 DXB983239 EGX983239 EQT983239 FAP983239 FKL983239 FUH983239 GED983239 GNZ983239 GXV983239 HHR983239 HRN983239 IBJ983239 ILF983239 IVB983239 JEX983239 JOT983239 JYP983239 KIL983239 KSH983239 LCD983239 LLZ983239 LVV983239 MFR983239 MPN983239 MZJ983239 NJF983239 NTB983239 OCX983239 OMT983239 OWP983239 PGL983239 PQH983239 QAD983239 QJZ983239 QTV983239 RDR983239 RNN983239 RXJ983239 SHF983239 SRB983239 TAX983239 TKT983239 TUP983239 UEL983239 UOH983239 UYD983239 VHZ983239 VRV983239 WBR983239 WLN983239 WVJ983239 B142 IX142 ST142 ACP142 AML142 AWH142 BGD142 BPZ142 BZV142 CJR142 CTN142 DDJ142 DNF142 DXB142 EGX142 EQT142 FAP142 FKL142 FUH142 GED142 GNZ142 GXV142 HHR142 HRN142 IBJ142 ILF142 IVB142 JEX142 JOT142 JYP142 KIL142 KSH142 LCD142 LLZ142 LVV142 MFR142 MPN142 MZJ142 NJF142 NTB142 OCX142 OMT142 OWP142 PGL142 PQH142 QAD142 QJZ142 QTV142 RDR142 RNN142 RXJ142 SHF142 SRB142 TAX142 TKT142 TUP142 UEL142 UOH142 UYD142 VHZ142 VRV142 WBR142 WLN142 WVJ142 B65703 IX65696 ST65696 ACP65696 AML65696 AWH65696 BGD65696 BPZ65696 BZV65696 CJR65696 CTN65696 DDJ65696 DNF65696 DXB65696 EGX65696 EQT65696 FAP65696 FKL65696 FUH65696 GED65696 GNZ65696 GXV65696 HHR65696 HRN65696 IBJ65696 ILF65696 IVB65696 JEX65696 JOT65696 JYP65696 KIL65696 KSH65696 LCD65696 LLZ65696 LVV65696 MFR65696 MPN65696 MZJ65696 NJF65696 NTB65696 OCX65696 OMT65696 OWP65696 PGL65696 PQH65696 QAD65696 QJZ65696 QTV65696 RDR65696 RNN65696 RXJ65696 SHF65696 SRB65696 TAX65696 TKT65696 TUP65696 UEL65696 UOH65696 UYD65696 VHZ65696 VRV65696 WBR65696 WLN65696 WVJ65696 B131239 IX131232 ST131232 ACP131232 AML131232 AWH131232 BGD131232 BPZ131232 BZV131232 CJR131232 CTN131232 DDJ131232 DNF131232 DXB131232 EGX131232 EQT131232 FAP131232 FKL131232 FUH131232 GED131232 GNZ131232 GXV131232 HHR131232 HRN131232 IBJ131232 ILF131232 IVB131232 JEX131232 JOT131232 JYP131232 KIL131232 KSH131232 LCD131232 LLZ131232 LVV131232 MFR131232 MPN131232 MZJ131232 NJF131232 NTB131232 OCX131232 OMT131232 OWP131232 PGL131232 PQH131232 QAD131232 QJZ131232 QTV131232 RDR131232 RNN131232 RXJ131232 SHF131232 SRB131232 TAX131232 TKT131232 TUP131232 UEL131232 UOH131232 UYD131232 VHZ131232 VRV131232 WBR131232 WLN131232 WVJ131232 B196775 IX196768 ST196768 ACP196768 AML196768 AWH196768 BGD196768 BPZ196768 BZV196768 CJR196768 CTN196768 DDJ196768 DNF196768 DXB196768 EGX196768 EQT196768 FAP196768 FKL196768 FUH196768 GED196768 GNZ196768 GXV196768 HHR196768 HRN196768 IBJ196768 ILF196768 IVB196768 JEX196768 JOT196768 JYP196768 KIL196768 KSH196768 LCD196768 LLZ196768 LVV196768 MFR196768 MPN196768 MZJ196768 NJF196768 NTB196768 OCX196768 OMT196768 OWP196768 PGL196768 PQH196768 QAD196768 QJZ196768 QTV196768 RDR196768 RNN196768 RXJ196768 SHF196768 SRB196768 TAX196768 TKT196768 TUP196768 UEL196768 UOH196768 UYD196768 VHZ196768 VRV196768 WBR196768 WLN196768 WVJ196768 B262311 IX262304 ST262304 ACP262304 AML262304 AWH262304 BGD262304 BPZ262304 BZV262304 CJR262304 CTN262304 DDJ262304 DNF262304 DXB262304 EGX262304 EQT262304 FAP262304 FKL262304 FUH262304 GED262304 GNZ262304 GXV262304 HHR262304 HRN262304 IBJ262304 ILF262304 IVB262304 JEX262304 JOT262304 JYP262304 KIL262304 KSH262304 LCD262304 LLZ262304 LVV262304 MFR262304 MPN262304 MZJ262304 NJF262304 NTB262304 OCX262304 OMT262304 OWP262304 PGL262304 PQH262304 QAD262304 QJZ262304 QTV262304 RDR262304 RNN262304 RXJ262304 SHF262304 SRB262304 TAX262304 TKT262304 TUP262304 UEL262304 UOH262304 UYD262304 VHZ262304 VRV262304 WBR262304 WLN262304 WVJ262304 B327847 IX327840 ST327840 ACP327840 AML327840 AWH327840 BGD327840 BPZ327840 BZV327840 CJR327840 CTN327840 DDJ327840 DNF327840 DXB327840 EGX327840 EQT327840 FAP327840 FKL327840 FUH327840 GED327840 GNZ327840 GXV327840 HHR327840 HRN327840 IBJ327840 ILF327840 IVB327840 JEX327840 JOT327840 JYP327840 KIL327840 KSH327840 LCD327840 LLZ327840 LVV327840 MFR327840 MPN327840 MZJ327840 NJF327840 NTB327840 OCX327840 OMT327840 OWP327840 PGL327840 PQH327840 QAD327840 QJZ327840 QTV327840 RDR327840 RNN327840 RXJ327840 SHF327840 SRB327840 TAX327840 TKT327840 TUP327840 UEL327840 UOH327840 UYD327840 VHZ327840 VRV327840 WBR327840 WLN327840 WVJ327840 B393383 IX393376 ST393376 ACP393376 AML393376 AWH393376 BGD393376 BPZ393376 BZV393376 CJR393376 CTN393376 DDJ393376 DNF393376 DXB393376 EGX393376 EQT393376 FAP393376 FKL393376 FUH393376 GED393376 GNZ393376 GXV393376 HHR393376 HRN393376 IBJ393376 ILF393376 IVB393376 JEX393376 JOT393376 JYP393376 KIL393376 KSH393376 LCD393376 LLZ393376 LVV393376 MFR393376 MPN393376 MZJ393376 NJF393376 NTB393376 OCX393376 OMT393376 OWP393376 PGL393376 PQH393376 QAD393376 QJZ393376 QTV393376 RDR393376 RNN393376 RXJ393376 SHF393376 SRB393376 TAX393376 TKT393376 TUP393376 UEL393376 UOH393376 UYD393376 VHZ393376 VRV393376 WBR393376 WLN393376 WVJ393376 B458919 IX458912 ST458912 ACP458912 AML458912 AWH458912 BGD458912 BPZ458912 BZV458912 CJR458912 CTN458912 DDJ458912 DNF458912 DXB458912 EGX458912 EQT458912 FAP458912 FKL458912 FUH458912 GED458912 GNZ458912 GXV458912 HHR458912 HRN458912 IBJ458912 ILF458912 IVB458912 JEX458912 JOT458912 JYP458912 KIL458912 KSH458912 LCD458912 LLZ458912 LVV458912 MFR458912 MPN458912 MZJ458912 NJF458912 NTB458912 OCX458912 OMT458912 OWP458912 PGL458912 PQH458912 QAD458912 QJZ458912 QTV458912 RDR458912 RNN458912 RXJ458912 SHF458912 SRB458912 TAX458912 TKT458912 TUP458912 UEL458912 UOH458912 UYD458912 VHZ458912 VRV458912 WBR458912 WLN458912 WVJ458912 B524455 IX524448 ST524448 ACP524448 AML524448 AWH524448 BGD524448 BPZ524448 BZV524448 CJR524448 CTN524448 DDJ524448 DNF524448 DXB524448 EGX524448 EQT524448 FAP524448 FKL524448 FUH524448 GED524448 GNZ524448 GXV524448 HHR524448 HRN524448 IBJ524448 ILF524448 IVB524448 JEX524448 JOT524448 JYP524448 KIL524448 KSH524448 LCD524448 LLZ524448 LVV524448 MFR524448 MPN524448 MZJ524448 NJF524448 NTB524448 OCX524448 OMT524448 OWP524448 PGL524448 PQH524448 QAD524448 QJZ524448 QTV524448 RDR524448 RNN524448 RXJ524448 SHF524448 SRB524448 TAX524448 TKT524448 TUP524448 UEL524448 UOH524448 UYD524448 VHZ524448 VRV524448 WBR524448 WLN524448 WVJ524448 B589991 IX589984 ST589984 ACP589984 AML589984 AWH589984 BGD589984 BPZ589984 BZV589984 CJR589984 CTN589984 DDJ589984 DNF589984 DXB589984 EGX589984 EQT589984 FAP589984 FKL589984 FUH589984 GED589984 GNZ589984 GXV589984 HHR589984 HRN589984 IBJ589984 ILF589984 IVB589984 JEX589984 JOT589984 JYP589984 KIL589984 KSH589984 LCD589984 LLZ589984 LVV589984 MFR589984 MPN589984 MZJ589984 NJF589984 NTB589984 OCX589984 OMT589984 OWP589984 PGL589984 PQH589984 QAD589984 QJZ589984 QTV589984 RDR589984 RNN589984 RXJ589984 SHF589984 SRB589984 TAX589984 TKT589984 TUP589984 UEL589984 UOH589984 UYD589984 VHZ589984 VRV589984 WBR589984 WLN589984 WVJ589984 B655527 IX655520 ST655520 ACP655520 AML655520 AWH655520 BGD655520 BPZ655520 BZV655520 CJR655520 CTN655520 DDJ655520 DNF655520 DXB655520 EGX655520 EQT655520 FAP655520 FKL655520 FUH655520 GED655520 GNZ655520 GXV655520 HHR655520 HRN655520 IBJ655520 ILF655520 IVB655520 JEX655520 JOT655520 JYP655520 KIL655520 KSH655520 LCD655520 LLZ655520 LVV655520 MFR655520 MPN655520 MZJ655520 NJF655520 NTB655520 OCX655520 OMT655520 OWP655520 PGL655520 PQH655520 QAD655520 QJZ655520 QTV655520 RDR655520 RNN655520 RXJ655520 SHF655520 SRB655520 TAX655520 TKT655520 TUP655520 UEL655520 UOH655520 UYD655520 VHZ655520 VRV655520 WBR655520 WLN655520 WVJ655520 B721063 IX721056 ST721056 ACP721056 AML721056 AWH721056 BGD721056 BPZ721056 BZV721056 CJR721056 CTN721056 DDJ721056 DNF721056 DXB721056 EGX721056 EQT721056 FAP721056 FKL721056 FUH721056 GED721056 GNZ721056 GXV721056 HHR721056 HRN721056 IBJ721056 ILF721056 IVB721056 JEX721056 JOT721056 JYP721056 KIL721056 KSH721056 LCD721056 LLZ721056 LVV721056 MFR721056 MPN721056 MZJ721056 NJF721056 NTB721056 OCX721056 OMT721056 OWP721056 PGL721056 PQH721056 QAD721056 QJZ721056 QTV721056 RDR721056 RNN721056 RXJ721056 SHF721056 SRB721056 TAX721056 TKT721056 TUP721056 UEL721056 UOH721056 UYD721056 VHZ721056 VRV721056 WBR721056 WLN721056 WVJ721056 B786599 IX786592 ST786592 ACP786592 AML786592 AWH786592 BGD786592 BPZ786592 BZV786592 CJR786592 CTN786592 DDJ786592 DNF786592 DXB786592 EGX786592 EQT786592 FAP786592 FKL786592 FUH786592 GED786592 GNZ786592 GXV786592 HHR786592 HRN786592 IBJ786592 ILF786592 IVB786592 JEX786592 JOT786592 JYP786592 KIL786592 KSH786592 LCD786592 LLZ786592 LVV786592 MFR786592 MPN786592 MZJ786592 NJF786592 NTB786592 OCX786592 OMT786592 OWP786592 PGL786592 PQH786592 QAD786592 QJZ786592 QTV786592 RDR786592 RNN786592 RXJ786592 SHF786592 SRB786592 TAX786592 TKT786592 TUP786592 UEL786592 UOH786592 UYD786592 VHZ786592 VRV786592 WBR786592 WLN786592 WVJ786592 B852135 IX852128 ST852128 ACP852128 AML852128 AWH852128 BGD852128 BPZ852128 BZV852128 CJR852128 CTN852128 DDJ852128 DNF852128 DXB852128 EGX852128 EQT852128 FAP852128 FKL852128 FUH852128 GED852128 GNZ852128 GXV852128 HHR852128 HRN852128 IBJ852128 ILF852128 IVB852128 JEX852128 JOT852128 JYP852128 KIL852128 KSH852128 LCD852128 LLZ852128 LVV852128 MFR852128 MPN852128 MZJ852128 NJF852128 NTB852128 OCX852128 OMT852128 OWP852128 PGL852128 PQH852128 QAD852128 QJZ852128 QTV852128 RDR852128 RNN852128 RXJ852128 SHF852128 SRB852128 TAX852128 TKT852128 TUP852128 UEL852128 UOH852128 UYD852128 VHZ852128 VRV852128 WBR852128 WLN852128 WVJ852128 B917671 IX917664 ST917664 ACP917664 AML917664 AWH917664 BGD917664 BPZ917664 BZV917664 CJR917664 CTN917664 DDJ917664 DNF917664 DXB917664 EGX917664 EQT917664 FAP917664 FKL917664 FUH917664 GED917664 GNZ917664 GXV917664 HHR917664 HRN917664 IBJ917664 ILF917664 IVB917664 JEX917664 JOT917664 JYP917664 KIL917664 KSH917664 LCD917664 LLZ917664 LVV917664 MFR917664 MPN917664 MZJ917664 NJF917664 NTB917664 OCX917664 OMT917664 OWP917664 PGL917664 PQH917664 QAD917664 QJZ917664 QTV917664 RDR917664 RNN917664 RXJ917664 SHF917664 SRB917664 TAX917664 TKT917664 TUP917664 UEL917664 UOH917664 UYD917664 VHZ917664 VRV917664 WBR917664 WLN917664 WVJ917664 B983207 IX983200 ST983200 ACP983200 AML983200 AWH983200 BGD983200 BPZ983200 BZV983200 CJR983200 CTN983200 DDJ983200 DNF983200 DXB983200 EGX983200 EQT983200 FAP983200 FKL983200 FUH983200 GED983200 GNZ983200 GXV983200 HHR983200 HRN983200 IBJ983200 ILF983200 IVB983200 JEX983200 JOT983200 JYP983200 KIL983200 KSH983200 LCD983200 LLZ983200 LVV983200 MFR983200 MPN983200 MZJ983200 NJF983200 NTB983200 OCX983200 OMT983200 OWP983200 PGL983200 PQH983200 QAD983200 QJZ983200 QTV983200 RDR983200 RNN983200 RXJ983200 SHF983200 SRB983200 TAX983200 TKT983200 TUP983200 UEL983200 UOH983200 UYD983200 VHZ983200 VRV983200 WBR983200 WLN983200 WVJ983200 B180 IX171:IX172 ST171:ST172 ACP171:ACP172 AML171:AML172 AWH171:AWH172 BGD171:BGD172 BPZ171:BPZ172 BZV171:BZV172 CJR171:CJR172 CTN171:CTN172 DDJ171:DDJ172 DNF171:DNF172 DXB171:DXB172 EGX171:EGX172 EQT171:EQT172 FAP171:FAP172 FKL171:FKL172 FUH171:FUH172 GED171:GED172 GNZ171:GNZ172 GXV171:GXV172 HHR171:HHR172 HRN171:HRN172 IBJ171:IBJ172 ILF171:ILF172 IVB171:IVB172 JEX171:JEX172 JOT171:JOT172 JYP171:JYP172 KIL171:KIL172 KSH171:KSH172 LCD171:LCD172 LLZ171:LLZ172 LVV171:LVV172 MFR171:MFR172 MPN171:MPN172 MZJ171:MZJ172 NJF171:NJF172 NTB171:NTB172 OCX171:OCX172 OMT171:OMT172 OWP171:OWP172 PGL171:PGL172 PQH171:PQH172 QAD171:QAD172 QJZ171:QJZ172 QTV171:QTV172 RDR171:RDR172 RNN171:RNN172 RXJ171:RXJ172 SHF171:SHF172 SRB171:SRB172 TAX171:TAX172 TKT171:TKT172 TUP171:TUP172 UEL171:UEL172 UOH171:UOH172 UYD171:UYD172 VHZ171:VHZ172 VRV171:VRV172 WBR171:WBR172 WLN171:WLN172 WVJ171:WVJ172 B65730 IX65723 ST65723 ACP65723 AML65723 AWH65723 BGD65723 BPZ65723 BZV65723 CJR65723 CTN65723 DDJ65723 DNF65723 DXB65723 EGX65723 EQT65723 FAP65723 FKL65723 FUH65723 GED65723 GNZ65723 GXV65723 HHR65723 HRN65723 IBJ65723 ILF65723 IVB65723 JEX65723 JOT65723 JYP65723 KIL65723 KSH65723 LCD65723 LLZ65723 LVV65723 MFR65723 MPN65723 MZJ65723 NJF65723 NTB65723 OCX65723 OMT65723 OWP65723 PGL65723 PQH65723 QAD65723 QJZ65723 QTV65723 RDR65723 RNN65723 RXJ65723 SHF65723 SRB65723 TAX65723 TKT65723 TUP65723 UEL65723 UOH65723 UYD65723 VHZ65723 VRV65723 WBR65723 WLN65723 WVJ65723 B131266 IX131259 ST131259 ACP131259 AML131259 AWH131259 BGD131259 BPZ131259 BZV131259 CJR131259 CTN131259 DDJ131259 DNF131259 DXB131259 EGX131259 EQT131259 FAP131259 FKL131259 FUH131259 GED131259 GNZ131259 GXV131259 HHR131259 HRN131259 IBJ131259 ILF131259 IVB131259 JEX131259 JOT131259 JYP131259 KIL131259 KSH131259 LCD131259 LLZ131259 LVV131259 MFR131259 MPN131259 MZJ131259 NJF131259 NTB131259 OCX131259 OMT131259 OWP131259 PGL131259 PQH131259 QAD131259 QJZ131259 QTV131259 RDR131259 RNN131259 RXJ131259 SHF131259 SRB131259 TAX131259 TKT131259 TUP131259 UEL131259 UOH131259 UYD131259 VHZ131259 VRV131259 WBR131259 WLN131259 WVJ131259 B196802 IX196795 ST196795 ACP196795 AML196795 AWH196795 BGD196795 BPZ196795 BZV196795 CJR196795 CTN196795 DDJ196795 DNF196795 DXB196795 EGX196795 EQT196795 FAP196795 FKL196795 FUH196795 GED196795 GNZ196795 GXV196795 HHR196795 HRN196795 IBJ196795 ILF196795 IVB196795 JEX196795 JOT196795 JYP196795 KIL196795 KSH196795 LCD196795 LLZ196795 LVV196795 MFR196795 MPN196795 MZJ196795 NJF196795 NTB196795 OCX196795 OMT196795 OWP196795 PGL196795 PQH196795 QAD196795 QJZ196795 QTV196795 RDR196795 RNN196795 RXJ196795 SHF196795 SRB196795 TAX196795 TKT196795 TUP196795 UEL196795 UOH196795 UYD196795 VHZ196795 VRV196795 WBR196795 WLN196795 WVJ196795 B262338 IX262331 ST262331 ACP262331 AML262331 AWH262331 BGD262331 BPZ262331 BZV262331 CJR262331 CTN262331 DDJ262331 DNF262331 DXB262331 EGX262331 EQT262331 FAP262331 FKL262331 FUH262331 GED262331 GNZ262331 GXV262331 HHR262331 HRN262331 IBJ262331 ILF262331 IVB262331 JEX262331 JOT262331 JYP262331 KIL262331 KSH262331 LCD262331 LLZ262331 LVV262331 MFR262331 MPN262331 MZJ262331 NJF262331 NTB262331 OCX262331 OMT262331 OWP262331 PGL262331 PQH262331 QAD262331 QJZ262331 QTV262331 RDR262331 RNN262331 RXJ262331 SHF262331 SRB262331 TAX262331 TKT262331 TUP262331 UEL262331 UOH262331 UYD262331 VHZ262331 VRV262331 WBR262331 WLN262331 WVJ262331 B327874 IX327867 ST327867 ACP327867 AML327867 AWH327867 BGD327867 BPZ327867 BZV327867 CJR327867 CTN327867 DDJ327867 DNF327867 DXB327867 EGX327867 EQT327867 FAP327867 FKL327867 FUH327867 GED327867 GNZ327867 GXV327867 HHR327867 HRN327867 IBJ327867 ILF327867 IVB327867 JEX327867 JOT327867 JYP327867 KIL327867 KSH327867 LCD327867 LLZ327867 LVV327867 MFR327867 MPN327867 MZJ327867 NJF327867 NTB327867 OCX327867 OMT327867 OWP327867 PGL327867 PQH327867 QAD327867 QJZ327867 QTV327867 RDR327867 RNN327867 RXJ327867 SHF327867 SRB327867 TAX327867 TKT327867 TUP327867 UEL327867 UOH327867 UYD327867 VHZ327867 VRV327867 WBR327867 WLN327867 WVJ327867 B393410 IX393403 ST393403 ACP393403 AML393403 AWH393403 BGD393403 BPZ393403 BZV393403 CJR393403 CTN393403 DDJ393403 DNF393403 DXB393403 EGX393403 EQT393403 FAP393403 FKL393403 FUH393403 GED393403 GNZ393403 GXV393403 HHR393403 HRN393403 IBJ393403 ILF393403 IVB393403 JEX393403 JOT393403 JYP393403 KIL393403 KSH393403 LCD393403 LLZ393403 LVV393403 MFR393403 MPN393403 MZJ393403 NJF393403 NTB393403 OCX393403 OMT393403 OWP393403 PGL393403 PQH393403 QAD393403 QJZ393403 QTV393403 RDR393403 RNN393403 RXJ393403 SHF393403 SRB393403 TAX393403 TKT393403 TUP393403 UEL393403 UOH393403 UYD393403 VHZ393403 VRV393403 WBR393403 WLN393403 WVJ393403 B458946 IX458939 ST458939 ACP458939 AML458939 AWH458939 BGD458939 BPZ458939 BZV458939 CJR458939 CTN458939 DDJ458939 DNF458939 DXB458939 EGX458939 EQT458939 FAP458939 FKL458939 FUH458939 GED458939 GNZ458939 GXV458939 HHR458939 HRN458939 IBJ458939 ILF458939 IVB458939 JEX458939 JOT458939 JYP458939 KIL458939 KSH458939 LCD458939 LLZ458939 LVV458939 MFR458939 MPN458939 MZJ458939 NJF458939 NTB458939 OCX458939 OMT458939 OWP458939 PGL458939 PQH458939 QAD458939 QJZ458939 QTV458939 RDR458939 RNN458939 RXJ458939 SHF458939 SRB458939 TAX458939 TKT458939 TUP458939 UEL458939 UOH458939 UYD458939 VHZ458939 VRV458939 WBR458939 WLN458939 WVJ458939 B524482 IX524475 ST524475 ACP524475 AML524475 AWH524475 BGD524475 BPZ524475 BZV524475 CJR524475 CTN524475 DDJ524475 DNF524475 DXB524475 EGX524475 EQT524475 FAP524475 FKL524475 FUH524475 GED524475 GNZ524475 GXV524475 HHR524475 HRN524475 IBJ524475 ILF524475 IVB524475 JEX524475 JOT524475 JYP524475 KIL524475 KSH524475 LCD524475 LLZ524475 LVV524475 MFR524475 MPN524475 MZJ524475 NJF524475 NTB524475 OCX524475 OMT524475 OWP524475 PGL524475 PQH524475 QAD524475 QJZ524475 QTV524475 RDR524475 RNN524475 RXJ524475 SHF524475 SRB524475 TAX524475 TKT524475 TUP524475 UEL524475 UOH524475 UYD524475 VHZ524475 VRV524475 WBR524475 WLN524475 WVJ524475 B590018 IX590011 ST590011 ACP590011 AML590011 AWH590011 BGD590011 BPZ590011 BZV590011 CJR590011 CTN590011 DDJ590011 DNF590011 DXB590011 EGX590011 EQT590011 FAP590011 FKL590011 FUH590011 GED590011 GNZ590011 GXV590011 HHR590011 HRN590011 IBJ590011 ILF590011 IVB590011 JEX590011 JOT590011 JYP590011 KIL590011 KSH590011 LCD590011 LLZ590011 LVV590011 MFR590011 MPN590011 MZJ590011 NJF590011 NTB590011 OCX590011 OMT590011 OWP590011 PGL590011 PQH590011 QAD590011 QJZ590011 QTV590011 RDR590011 RNN590011 RXJ590011 SHF590011 SRB590011 TAX590011 TKT590011 TUP590011 UEL590011 UOH590011 UYD590011 VHZ590011 VRV590011 WBR590011 WLN590011 WVJ590011 B655554 IX655547 ST655547 ACP655547 AML655547 AWH655547 BGD655547 BPZ655547 BZV655547 CJR655547 CTN655547 DDJ655547 DNF655547 DXB655547 EGX655547 EQT655547 FAP655547 FKL655547 FUH655547 GED655547 GNZ655547 GXV655547 HHR655547 HRN655547 IBJ655547 ILF655547 IVB655547 JEX655547 JOT655547 JYP655547 KIL655547 KSH655547 LCD655547 LLZ655547 LVV655547 MFR655547 MPN655547 MZJ655547 NJF655547 NTB655547 OCX655547 OMT655547 OWP655547 PGL655547 PQH655547 QAD655547 QJZ655547 QTV655547 RDR655547 RNN655547 RXJ655547 SHF655547 SRB655547 TAX655547 TKT655547 TUP655547 UEL655547 UOH655547 UYD655547 VHZ655547 VRV655547 WBR655547 WLN655547 WVJ655547 B721090 IX721083 ST721083 ACP721083 AML721083 AWH721083 BGD721083 BPZ721083 BZV721083 CJR721083 CTN721083 DDJ721083 DNF721083 DXB721083 EGX721083 EQT721083 FAP721083 FKL721083 FUH721083 GED721083 GNZ721083 GXV721083 HHR721083 HRN721083 IBJ721083 ILF721083 IVB721083 JEX721083 JOT721083 JYP721083 KIL721083 KSH721083 LCD721083 LLZ721083 LVV721083 MFR721083 MPN721083 MZJ721083 NJF721083 NTB721083 OCX721083 OMT721083 OWP721083 PGL721083 PQH721083 QAD721083 QJZ721083 QTV721083 RDR721083 RNN721083 RXJ721083 SHF721083 SRB721083 TAX721083 TKT721083 TUP721083 UEL721083 UOH721083 UYD721083 VHZ721083 VRV721083 WBR721083 WLN721083 WVJ721083 B786626 IX786619 ST786619 ACP786619 AML786619 AWH786619 BGD786619 BPZ786619 BZV786619 CJR786619 CTN786619 DDJ786619 DNF786619 DXB786619 EGX786619 EQT786619 FAP786619 FKL786619 FUH786619 GED786619 GNZ786619 GXV786619 HHR786619 HRN786619 IBJ786619 ILF786619 IVB786619 JEX786619 JOT786619 JYP786619 KIL786619 KSH786619 LCD786619 LLZ786619 LVV786619 MFR786619 MPN786619 MZJ786619 NJF786619 NTB786619 OCX786619 OMT786619 OWP786619 PGL786619 PQH786619 QAD786619 QJZ786619 QTV786619 RDR786619 RNN786619 RXJ786619 SHF786619 SRB786619 TAX786619 TKT786619 TUP786619 UEL786619 UOH786619 UYD786619 VHZ786619 VRV786619 WBR786619 WLN786619 WVJ786619 B852162 IX852155 ST852155 ACP852155 AML852155 AWH852155 BGD852155 BPZ852155 BZV852155 CJR852155 CTN852155 DDJ852155 DNF852155 DXB852155 EGX852155 EQT852155 FAP852155 FKL852155 FUH852155 GED852155 GNZ852155 GXV852155 HHR852155 HRN852155 IBJ852155 ILF852155 IVB852155 JEX852155 JOT852155 JYP852155 KIL852155 KSH852155 LCD852155 LLZ852155 LVV852155 MFR852155 MPN852155 MZJ852155 NJF852155 NTB852155 OCX852155 OMT852155 OWP852155 PGL852155 PQH852155 QAD852155 QJZ852155 QTV852155 RDR852155 RNN852155 RXJ852155 SHF852155 SRB852155 TAX852155 TKT852155 TUP852155 UEL852155 UOH852155 UYD852155 VHZ852155 VRV852155 WBR852155 WLN852155 WVJ852155 B917698 IX917691 ST917691 ACP917691 AML917691 AWH917691 BGD917691 BPZ917691 BZV917691 CJR917691 CTN917691 DDJ917691 DNF917691 DXB917691 EGX917691 EQT917691 FAP917691 FKL917691 FUH917691 GED917691 GNZ917691 GXV917691 HHR917691 HRN917691 IBJ917691 ILF917691 IVB917691 JEX917691 JOT917691 JYP917691 KIL917691 KSH917691 LCD917691 LLZ917691 LVV917691 MFR917691 MPN917691 MZJ917691 NJF917691 NTB917691 OCX917691 OMT917691 OWP917691 PGL917691 PQH917691 QAD917691 QJZ917691 QTV917691 RDR917691 RNN917691 RXJ917691 SHF917691 SRB917691 TAX917691 TKT917691 TUP917691 UEL917691 UOH917691 UYD917691 VHZ917691 VRV917691 WBR917691 WLN917691 WVJ917691 B983234 IX983227 ST983227 ACP983227 AML983227 AWH983227 BGD983227 BPZ983227 BZV983227 CJR983227 CTN983227 DDJ983227 DNF983227 DXB983227 EGX983227 EQT983227 FAP983227 FKL983227 FUH983227 GED983227 GNZ983227 GXV983227 HHR983227 HRN983227 IBJ983227 ILF983227 IVB983227 JEX983227 JOT983227 JYP983227 KIL983227 KSH983227 LCD983227 LLZ983227 LVV983227 MFR983227 MPN983227 MZJ983227 NJF983227 NTB983227 OCX983227 OMT983227 OWP983227 PGL983227 PQH983227 QAD983227 QJZ983227 QTV983227 RDR983227 RNN983227 RXJ983227 SHF983227 SRB983227 TAX983227 TKT983227 TUP983227 UEL983227 UOH983227 UYD983227 VHZ983227 VRV983227 WBR983227 WLN983227 WVJ983227 B186 IX179 ST179 ACP179 AML179 AWH179 BGD179 BPZ179 BZV179 CJR179 CTN179 DDJ179 DNF179 DXB179 EGX179 EQT179 FAP179 FKL179 FUH179 GED179 GNZ179 GXV179 HHR179 HRN179 IBJ179 ILF179 IVB179 JEX179 JOT179 JYP179 KIL179 KSH179 LCD179 LLZ179 LVV179 MFR179 MPN179 MZJ179 NJF179 NTB179 OCX179 OMT179 OWP179 PGL179 PQH179 QAD179 QJZ179 QTV179 RDR179 RNN179 RXJ179 SHF179 SRB179 TAX179 TKT179 TUP179 UEL179 UOH179 UYD179 VHZ179 VRV179 WBR179 WLN179 WVJ179 B65736 IX65729 ST65729 ACP65729 AML65729 AWH65729 BGD65729 BPZ65729 BZV65729 CJR65729 CTN65729 DDJ65729 DNF65729 DXB65729 EGX65729 EQT65729 FAP65729 FKL65729 FUH65729 GED65729 GNZ65729 GXV65729 HHR65729 HRN65729 IBJ65729 ILF65729 IVB65729 JEX65729 JOT65729 JYP65729 KIL65729 KSH65729 LCD65729 LLZ65729 LVV65729 MFR65729 MPN65729 MZJ65729 NJF65729 NTB65729 OCX65729 OMT65729 OWP65729 PGL65729 PQH65729 QAD65729 QJZ65729 QTV65729 RDR65729 RNN65729 RXJ65729 SHF65729 SRB65729 TAX65729 TKT65729 TUP65729 UEL65729 UOH65729 UYD65729 VHZ65729 VRV65729 WBR65729 WLN65729 WVJ65729 B131272 IX131265 ST131265 ACP131265 AML131265 AWH131265 BGD131265 BPZ131265 BZV131265 CJR131265 CTN131265 DDJ131265 DNF131265 DXB131265 EGX131265 EQT131265 FAP131265 FKL131265 FUH131265 GED131265 GNZ131265 GXV131265 HHR131265 HRN131265 IBJ131265 ILF131265 IVB131265 JEX131265 JOT131265 JYP131265 KIL131265 KSH131265 LCD131265 LLZ131265 LVV131265 MFR131265 MPN131265 MZJ131265 NJF131265 NTB131265 OCX131265 OMT131265 OWP131265 PGL131265 PQH131265 QAD131265 QJZ131265 QTV131265 RDR131265 RNN131265 RXJ131265 SHF131265 SRB131265 TAX131265 TKT131265 TUP131265 UEL131265 UOH131265 UYD131265 VHZ131265 VRV131265 WBR131265 WLN131265 WVJ131265 B196808 IX196801 ST196801 ACP196801 AML196801 AWH196801 BGD196801 BPZ196801 BZV196801 CJR196801 CTN196801 DDJ196801 DNF196801 DXB196801 EGX196801 EQT196801 FAP196801 FKL196801 FUH196801 GED196801 GNZ196801 GXV196801 HHR196801 HRN196801 IBJ196801 ILF196801 IVB196801 JEX196801 JOT196801 JYP196801 KIL196801 KSH196801 LCD196801 LLZ196801 LVV196801 MFR196801 MPN196801 MZJ196801 NJF196801 NTB196801 OCX196801 OMT196801 OWP196801 PGL196801 PQH196801 QAD196801 QJZ196801 QTV196801 RDR196801 RNN196801 RXJ196801 SHF196801 SRB196801 TAX196801 TKT196801 TUP196801 UEL196801 UOH196801 UYD196801 VHZ196801 VRV196801 WBR196801 WLN196801 WVJ196801 B262344 IX262337 ST262337 ACP262337 AML262337 AWH262337 BGD262337 BPZ262337 BZV262337 CJR262337 CTN262337 DDJ262337 DNF262337 DXB262337 EGX262337 EQT262337 FAP262337 FKL262337 FUH262337 GED262337 GNZ262337 GXV262337 HHR262337 HRN262337 IBJ262337 ILF262337 IVB262337 JEX262337 JOT262337 JYP262337 KIL262337 KSH262337 LCD262337 LLZ262337 LVV262337 MFR262337 MPN262337 MZJ262337 NJF262337 NTB262337 OCX262337 OMT262337 OWP262337 PGL262337 PQH262337 QAD262337 QJZ262337 QTV262337 RDR262337 RNN262337 RXJ262337 SHF262337 SRB262337 TAX262337 TKT262337 TUP262337 UEL262337 UOH262337 UYD262337 VHZ262337 VRV262337 WBR262337 WLN262337 WVJ262337 B327880 IX327873 ST327873 ACP327873 AML327873 AWH327873 BGD327873 BPZ327873 BZV327873 CJR327873 CTN327873 DDJ327873 DNF327873 DXB327873 EGX327873 EQT327873 FAP327873 FKL327873 FUH327873 GED327873 GNZ327873 GXV327873 HHR327873 HRN327873 IBJ327873 ILF327873 IVB327873 JEX327873 JOT327873 JYP327873 KIL327873 KSH327873 LCD327873 LLZ327873 LVV327873 MFR327873 MPN327873 MZJ327873 NJF327873 NTB327873 OCX327873 OMT327873 OWP327873 PGL327873 PQH327873 QAD327873 QJZ327873 QTV327873 RDR327873 RNN327873 RXJ327873 SHF327873 SRB327873 TAX327873 TKT327873 TUP327873 UEL327873 UOH327873 UYD327873 VHZ327873 VRV327873 WBR327873 WLN327873 WVJ327873 B393416 IX393409 ST393409 ACP393409 AML393409 AWH393409 BGD393409 BPZ393409 BZV393409 CJR393409 CTN393409 DDJ393409 DNF393409 DXB393409 EGX393409 EQT393409 FAP393409 FKL393409 FUH393409 GED393409 GNZ393409 GXV393409 HHR393409 HRN393409 IBJ393409 ILF393409 IVB393409 JEX393409 JOT393409 JYP393409 KIL393409 KSH393409 LCD393409 LLZ393409 LVV393409 MFR393409 MPN393409 MZJ393409 NJF393409 NTB393409 OCX393409 OMT393409 OWP393409 PGL393409 PQH393409 QAD393409 QJZ393409 QTV393409 RDR393409 RNN393409 RXJ393409 SHF393409 SRB393409 TAX393409 TKT393409 TUP393409 UEL393409 UOH393409 UYD393409 VHZ393409 VRV393409 WBR393409 WLN393409 WVJ393409 B458952 IX458945 ST458945 ACP458945 AML458945 AWH458945 BGD458945 BPZ458945 BZV458945 CJR458945 CTN458945 DDJ458945 DNF458945 DXB458945 EGX458945 EQT458945 FAP458945 FKL458945 FUH458945 GED458945 GNZ458945 GXV458945 HHR458945 HRN458945 IBJ458945 ILF458945 IVB458945 JEX458945 JOT458945 JYP458945 KIL458945 KSH458945 LCD458945 LLZ458945 LVV458945 MFR458945 MPN458945 MZJ458945 NJF458945 NTB458945 OCX458945 OMT458945 OWP458945 PGL458945 PQH458945 QAD458945 QJZ458945 QTV458945 RDR458945 RNN458945 RXJ458945 SHF458945 SRB458945 TAX458945 TKT458945 TUP458945 UEL458945 UOH458945 UYD458945 VHZ458945 VRV458945 WBR458945 WLN458945 WVJ458945 B524488 IX524481 ST524481 ACP524481 AML524481 AWH524481 BGD524481 BPZ524481 BZV524481 CJR524481 CTN524481 DDJ524481 DNF524481 DXB524481 EGX524481 EQT524481 FAP524481 FKL524481 FUH524481 GED524481 GNZ524481 GXV524481 HHR524481 HRN524481 IBJ524481 ILF524481 IVB524481 JEX524481 JOT524481 JYP524481 KIL524481 KSH524481 LCD524481 LLZ524481 LVV524481 MFR524481 MPN524481 MZJ524481 NJF524481 NTB524481 OCX524481 OMT524481 OWP524481 PGL524481 PQH524481 QAD524481 QJZ524481 QTV524481 RDR524481 RNN524481 RXJ524481 SHF524481 SRB524481 TAX524481 TKT524481 TUP524481 UEL524481 UOH524481 UYD524481 VHZ524481 VRV524481 WBR524481 WLN524481 WVJ524481 B590024 IX590017 ST590017 ACP590017 AML590017 AWH590017 BGD590017 BPZ590017 BZV590017 CJR590017 CTN590017 DDJ590017 DNF590017 DXB590017 EGX590017 EQT590017 FAP590017 FKL590017 FUH590017 GED590017 GNZ590017 GXV590017 HHR590017 HRN590017 IBJ590017 ILF590017 IVB590017 JEX590017 JOT590017 JYP590017 KIL590017 KSH590017 LCD590017 LLZ590017 LVV590017 MFR590017 MPN590017 MZJ590017 NJF590017 NTB590017 OCX590017 OMT590017 OWP590017 PGL590017 PQH590017 QAD590017 QJZ590017 QTV590017 RDR590017 RNN590017 RXJ590017 SHF590017 SRB590017 TAX590017 TKT590017 TUP590017 UEL590017 UOH590017 UYD590017 VHZ590017 VRV590017 WBR590017 WLN590017 WVJ590017 B655560 IX655553 ST655553 ACP655553 AML655553 AWH655553 BGD655553 BPZ655553 BZV655553 CJR655553 CTN655553 DDJ655553 DNF655553 DXB655553 EGX655553 EQT655553 FAP655553 FKL655553 FUH655553 GED655553 GNZ655553 GXV655553 HHR655553 HRN655553 IBJ655553 ILF655553 IVB655553 JEX655553 JOT655553 JYP655553 KIL655553 KSH655553 LCD655553 LLZ655553 LVV655553 MFR655553 MPN655553 MZJ655553 NJF655553 NTB655553 OCX655553 OMT655553 OWP655553 PGL655553 PQH655553 QAD655553 QJZ655553 QTV655553 RDR655553 RNN655553 RXJ655553 SHF655553 SRB655553 TAX655553 TKT655553 TUP655553 UEL655553 UOH655553 UYD655553 VHZ655553 VRV655553 WBR655553 WLN655553 WVJ655553 B721096 IX721089 ST721089 ACP721089 AML721089 AWH721089 BGD721089 BPZ721089 BZV721089 CJR721089 CTN721089 DDJ721089 DNF721089 DXB721089 EGX721089 EQT721089 FAP721089 FKL721089 FUH721089 GED721089 GNZ721089 GXV721089 HHR721089 HRN721089 IBJ721089 ILF721089 IVB721089 JEX721089 JOT721089 JYP721089 KIL721089 KSH721089 LCD721089 LLZ721089 LVV721089 MFR721089 MPN721089 MZJ721089 NJF721089 NTB721089 OCX721089 OMT721089 OWP721089 PGL721089 PQH721089 QAD721089 QJZ721089 QTV721089 RDR721089 RNN721089 RXJ721089 SHF721089 SRB721089 TAX721089 TKT721089 TUP721089 UEL721089 UOH721089 UYD721089 VHZ721089 VRV721089 WBR721089 WLN721089 WVJ721089 B786632 IX786625 ST786625 ACP786625 AML786625 AWH786625 BGD786625 BPZ786625 BZV786625 CJR786625 CTN786625 DDJ786625 DNF786625 DXB786625 EGX786625 EQT786625 FAP786625 FKL786625 FUH786625 GED786625 GNZ786625 GXV786625 HHR786625 HRN786625 IBJ786625 ILF786625 IVB786625 JEX786625 JOT786625 JYP786625 KIL786625 KSH786625 LCD786625 LLZ786625 LVV786625 MFR786625 MPN786625 MZJ786625 NJF786625 NTB786625 OCX786625 OMT786625 OWP786625 PGL786625 PQH786625 QAD786625 QJZ786625 QTV786625 RDR786625 RNN786625 RXJ786625 SHF786625 SRB786625 TAX786625 TKT786625 TUP786625 UEL786625 UOH786625 UYD786625 VHZ786625 VRV786625 WBR786625 WLN786625 WVJ786625 B852168 IX852161 ST852161 ACP852161 AML852161 AWH852161 BGD852161 BPZ852161 BZV852161 CJR852161 CTN852161 DDJ852161 DNF852161 DXB852161 EGX852161 EQT852161 FAP852161 FKL852161 FUH852161 GED852161 GNZ852161 GXV852161 HHR852161 HRN852161 IBJ852161 ILF852161 IVB852161 JEX852161 JOT852161 JYP852161 KIL852161 KSH852161 LCD852161 LLZ852161 LVV852161 MFR852161 MPN852161 MZJ852161 NJF852161 NTB852161 OCX852161 OMT852161 OWP852161 PGL852161 PQH852161 QAD852161 QJZ852161 QTV852161 RDR852161 RNN852161 RXJ852161 SHF852161 SRB852161 TAX852161 TKT852161 TUP852161 UEL852161 UOH852161 UYD852161 VHZ852161 VRV852161 WBR852161 WLN852161 WVJ852161 B917704 IX917697 ST917697 ACP917697 AML917697 AWH917697 BGD917697 BPZ917697 BZV917697 CJR917697 CTN917697 DDJ917697 DNF917697 DXB917697 EGX917697 EQT917697 FAP917697 FKL917697 FUH917697 GED917697 GNZ917697 GXV917697 HHR917697 HRN917697 IBJ917697 ILF917697 IVB917697 JEX917697 JOT917697 JYP917697 KIL917697 KSH917697 LCD917697 LLZ917697 LVV917697 MFR917697 MPN917697 MZJ917697 NJF917697 NTB917697 OCX917697 OMT917697 OWP917697 PGL917697 PQH917697 QAD917697 QJZ917697 QTV917697 RDR917697 RNN917697 RXJ917697 SHF917697 SRB917697 TAX917697 TKT917697 TUP917697 UEL917697 UOH917697 UYD917697 VHZ917697 VRV917697 WBR917697 WLN917697 WVJ917697 B983240 IX983233 ST983233 ACP983233 AML983233 AWH983233 BGD983233 BPZ983233 BZV983233 CJR983233 CTN983233 DDJ983233 DNF983233 DXB983233 EGX983233 EQT983233 FAP983233 FKL983233 FUH983233 GED983233 GNZ983233 GXV983233 HHR983233 HRN983233 IBJ983233 ILF983233 IVB983233 JEX983233 JOT983233 JYP983233 KIL983233 KSH983233 LCD983233 LLZ983233 LVV983233 MFR983233 MPN983233 MZJ983233 NJF983233 NTB983233 OCX983233 OMT983233 OWP983233 PGL983233 PQH983233 QAD983233 QJZ983233 QTV983233 RDR983233 RNN983233 RXJ983233 SHF983233 SRB983233 TAX983233 TKT983233 TUP983233 UEL983233 UOH983233 UYD983233 VHZ983233 VRV983233 WBR983233 WLN983233 WVJ983233">
      <formula1>0</formula1>
      <formula2>0</formula2>
    </dataValidation>
    <dataValidation allowBlank="1" showInputMessage="1" showErrorMessage="1" prompt="Características cualitativas significativas que les impacten financieramente." sqref="D192 IZ185 SV185 ACR185 AMN185 AWJ185 BGF185 BQB185 BZX185 CJT185 CTP185 DDL185 DNH185 DXD185 EGZ185 EQV185 FAR185 FKN185 FUJ185 GEF185 GOB185 GXX185 HHT185 HRP185 IBL185 ILH185 IVD185 JEZ185 JOV185 JYR185 KIN185 KSJ185 LCF185 LMB185 LVX185 MFT185 MPP185 MZL185 NJH185 NTD185 OCZ185 OMV185 OWR185 PGN185 PQJ185 QAF185 QKB185 QTX185 RDT185 RNP185 RXL185 SHH185 SRD185 TAZ185 TKV185 TUR185 UEN185 UOJ185 UYF185 VIB185 VRX185 WBT185 WLP185 WVL185 D65742 IZ65735 SV65735 ACR65735 AMN65735 AWJ65735 BGF65735 BQB65735 BZX65735 CJT65735 CTP65735 DDL65735 DNH65735 DXD65735 EGZ65735 EQV65735 FAR65735 FKN65735 FUJ65735 GEF65735 GOB65735 GXX65735 HHT65735 HRP65735 IBL65735 ILH65735 IVD65735 JEZ65735 JOV65735 JYR65735 KIN65735 KSJ65735 LCF65735 LMB65735 LVX65735 MFT65735 MPP65735 MZL65735 NJH65735 NTD65735 OCZ65735 OMV65735 OWR65735 PGN65735 PQJ65735 QAF65735 QKB65735 QTX65735 RDT65735 RNP65735 RXL65735 SHH65735 SRD65735 TAZ65735 TKV65735 TUR65735 UEN65735 UOJ65735 UYF65735 VIB65735 VRX65735 WBT65735 WLP65735 WVL65735 D131278 IZ131271 SV131271 ACR131271 AMN131271 AWJ131271 BGF131271 BQB131271 BZX131271 CJT131271 CTP131271 DDL131271 DNH131271 DXD131271 EGZ131271 EQV131271 FAR131271 FKN131271 FUJ131271 GEF131271 GOB131271 GXX131271 HHT131271 HRP131271 IBL131271 ILH131271 IVD131271 JEZ131271 JOV131271 JYR131271 KIN131271 KSJ131271 LCF131271 LMB131271 LVX131271 MFT131271 MPP131271 MZL131271 NJH131271 NTD131271 OCZ131271 OMV131271 OWR131271 PGN131271 PQJ131271 QAF131271 QKB131271 QTX131271 RDT131271 RNP131271 RXL131271 SHH131271 SRD131271 TAZ131271 TKV131271 TUR131271 UEN131271 UOJ131271 UYF131271 VIB131271 VRX131271 WBT131271 WLP131271 WVL131271 D196814 IZ196807 SV196807 ACR196807 AMN196807 AWJ196807 BGF196807 BQB196807 BZX196807 CJT196807 CTP196807 DDL196807 DNH196807 DXD196807 EGZ196807 EQV196807 FAR196807 FKN196807 FUJ196807 GEF196807 GOB196807 GXX196807 HHT196807 HRP196807 IBL196807 ILH196807 IVD196807 JEZ196807 JOV196807 JYR196807 KIN196807 KSJ196807 LCF196807 LMB196807 LVX196807 MFT196807 MPP196807 MZL196807 NJH196807 NTD196807 OCZ196807 OMV196807 OWR196807 PGN196807 PQJ196807 QAF196807 QKB196807 QTX196807 RDT196807 RNP196807 RXL196807 SHH196807 SRD196807 TAZ196807 TKV196807 TUR196807 UEN196807 UOJ196807 UYF196807 VIB196807 VRX196807 WBT196807 WLP196807 WVL196807 D262350 IZ262343 SV262343 ACR262343 AMN262343 AWJ262343 BGF262343 BQB262343 BZX262343 CJT262343 CTP262343 DDL262343 DNH262343 DXD262343 EGZ262343 EQV262343 FAR262343 FKN262343 FUJ262343 GEF262343 GOB262343 GXX262343 HHT262343 HRP262343 IBL262343 ILH262343 IVD262343 JEZ262343 JOV262343 JYR262343 KIN262343 KSJ262343 LCF262343 LMB262343 LVX262343 MFT262343 MPP262343 MZL262343 NJH262343 NTD262343 OCZ262343 OMV262343 OWR262343 PGN262343 PQJ262343 QAF262343 QKB262343 QTX262343 RDT262343 RNP262343 RXL262343 SHH262343 SRD262343 TAZ262343 TKV262343 TUR262343 UEN262343 UOJ262343 UYF262343 VIB262343 VRX262343 WBT262343 WLP262343 WVL262343 D327886 IZ327879 SV327879 ACR327879 AMN327879 AWJ327879 BGF327879 BQB327879 BZX327879 CJT327879 CTP327879 DDL327879 DNH327879 DXD327879 EGZ327879 EQV327879 FAR327879 FKN327879 FUJ327879 GEF327879 GOB327879 GXX327879 HHT327879 HRP327879 IBL327879 ILH327879 IVD327879 JEZ327879 JOV327879 JYR327879 KIN327879 KSJ327879 LCF327879 LMB327879 LVX327879 MFT327879 MPP327879 MZL327879 NJH327879 NTD327879 OCZ327879 OMV327879 OWR327879 PGN327879 PQJ327879 QAF327879 QKB327879 QTX327879 RDT327879 RNP327879 RXL327879 SHH327879 SRD327879 TAZ327879 TKV327879 TUR327879 UEN327879 UOJ327879 UYF327879 VIB327879 VRX327879 WBT327879 WLP327879 WVL327879 D393422 IZ393415 SV393415 ACR393415 AMN393415 AWJ393415 BGF393415 BQB393415 BZX393415 CJT393415 CTP393415 DDL393415 DNH393415 DXD393415 EGZ393415 EQV393415 FAR393415 FKN393415 FUJ393415 GEF393415 GOB393415 GXX393415 HHT393415 HRP393415 IBL393415 ILH393415 IVD393415 JEZ393415 JOV393415 JYR393415 KIN393415 KSJ393415 LCF393415 LMB393415 LVX393415 MFT393415 MPP393415 MZL393415 NJH393415 NTD393415 OCZ393415 OMV393415 OWR393415 PGN393415 PQJ393415 QAF393415 QKB393415 QTX393415 RDT393415 RNP393415 RXL393415 SHH393415 SRD393415 TAZ393415 TKV393415 TUR393415 UEN393415 UOJ393415 UYF393415 VIB393415 VRX393415 WBT393415 WLP393415 WVL393415 D458958 IZ458951 SV458951 ACR458951 AMN458951 AWJ458951 BGF458951 BQB458951 BZX458951 CJT458951 CTP458951 DDL458951 DNH458951 DXD458951 EGZ458951 EQV458951 FAR458951 FKN458951 FUJ458951 GEF458951 GOB458951 GXX458951 HHT458951 HRP458951 IBL458951 ILH458951 IVD458951 JEZ458951 JOV458951 JYR458951 KIN458951 KSJ458951 LCF458951 LMB458951 LVX458951 MFT458951 MPP458951 MZL458951 NJH458951 NTD458951 OCZ458951 OMV458951 OWR458951 PGN458951 PQJ458951 QAF458951 QKB458951 QTX458951 RDT458951 RNP458951 RXL458951 SHH458951 SRD458951 TAZ458951 TKV458951 TUR458951 UEN458951 UOJ458951 UYF458951 VIB458951 VRX458951 WBT458951 WLP458951 WVL458951 D524494 IZ524487 SV524487 ACR524487 AMN524487 AWJ524487 BGF524487 BQB524487 BZX524487 CJT524487 CTP524487 DDL524487 DNH524487 DXD524487 EGZ524487 EQV524487 FAR524487 FKN524487 FUJ524487 GEF524487 GOB524487 GXX524487 HHT524487 HRP524487 IBL524487 ILH524487 IVD524487 JEZ524487 JOV524487 JYR524487 KIN524487 KSJ524487 LCF524487 LMB524487 LVX524487 MFT524487 MPP524487 MZL524487 NJH524487 NTD524487 OCZ524487 OMV524487 OWR524487 PGN524487 PQJ524487 QAF524487 QKB524487 QTX524487 RDT524487 RNP524487 RXL524487 SHH524487 SRD524487 TAZ524487 TKV524487 TUR524487 UEN524487 UOJ524487 UYF524487 VIB524487 VRX524487 WBT524487 WLP524487 WVL524487 D590030 IZ590023 SV590023 ACR590023 AMN590023 AWJ590023 BGF590023 BQB590023 BZX590023 CJT590023 CTP590023 DDL590023 DNH590023 DXD590023 EGZ590023 EQV590023 FAR590023 FKN590023 FUJ590023 GEF590023 GOB590023 GXX590023 HHT590023 HRP590023 IBL590023 ILH590023 IVD590023 JEZ590023 JOV590023 JYR590023 KIN590023 KSJ590023 LCF590023 LMB590023 LVX590023 MFT590023 MPP590023 MZL590023 NJH590023 NTD590023 OCZ590023 OMV590023 OWR590023 PGN590023 PQJ590023 QAF590023 QKB590023 QTX590023 RDT590023 RNP590023 RXL590023 SHH590023 SRD590023 TAZ590023 TKV590023 TUR590023 UEN590023 UOJ590023 UYF590023 VIB590023 VRX590023 WBT590023 WLP590023 WVL590023 D655566 IZ655559 SV655559 ACR655559 AMN655559 AWJ655559 BGF655559 BQB655559 BZX655559 CJT655559 CTP655559 DDL655559 DNH655559 DXD655559 EGZ655559 EQV655559 FAR655559 FKN655559 FUJ655559 GEF655559 GOB655559 GXX655559 HHT655559 HRP655559 IBL655559 ILH655559 IVD655559 JEZ655559 JOV655559 JYR655559 KIN655559 KSJ655559 LCF655559 LMB655559 LVX655559 MFT655559 MPP655559 MZL655559 NJH655559 NTD655559 OCZ655559 OMV655559 OWR655559 PGN655559 PQJ655559 QAF655559 QKB655559 QTX655559 RDT655559 RNP655559 RXL655559 SHH655559 SRD655559 TAZ655559 TKV655559 TUR655559 UEN655559 UOJ655559 UYF655559 VIB655559 VRX655559 WBT655559 WLP655559 WVL655559 D721102 IZ721095 SV721095 ACR721095 AMN721095 AWJ721095 BGF721095 BQB721095 BZX721095 CJT721095 CTP721095 DDL721095 DNH721095 DXD721095 EGZ721095 EQV721095 FAR721095 FKN721095 FUJ721095 GEF721095 GOB721095 GXX721095 HHT721095 HRP721095 IBL721095 ILH721095 IVD721095 JEZ721095 JOV721095 JYR721095 KIN721095 KSJ721095 LCF721095 LMB721095 LVX721095 MFT721095 MPP721095 MZL721095 NJH721095 NTD721095 OCZ721095 OMV721095 OWR721095 PGN721095 PQJ721095 QAF721095 QKB721095 QTX721095 RDT721095 RNP721095 RXL721095 SHH721095 SRD721095 TAZ721095 TKV721095 TUR721095 UEN721095 UOJ721095 UYF721095 VIB721095 VRX721095 WBT721095 WLP721095 WVL721095 D786638 IZ786631 SV786631 ACR786631 AMN786631 AWJ786631 BGF786631 BQB786631 BZX786631 CJT786631 CTP786631 DDL786631 DNH786631 DXD786631 EGZ786631 EQV786631 FAR786631 FKN786631 FUJ786631 GEF786631 GOB786631 GXX786631 HHT786631 HRP786631 IBL786631 ILH786631 IVD786631 JEZ786631 JOV786631 JYR786631 KIN786631 KSJ786631 LCF786631 LMB786631 LVX786631 MFT786631 MPP786631 MZL786631 NJH786631 NTD786631 OCZ786631 OMV786631 OWR786631 PGN786631 PQJ786631 QAF786631 QKB786631 QTX786631 RDT786631 RNP786631 RXL786631 SHH786631 SRD786631 TAZ786631 TKV786631 TUR786631 UEN786631 UOJ786631 UYF786631 VIB786631 VRX786631 WBT786631 WLP786631 WVL786631 D852174 IZ852167 SV852167 ACR852167 AMN852167 AWJ852167 BGF852167 BQB852167 BZX852167 CJT852167 CTP852167 DDL852167 DNH852167 DXD852167 EGZ852167 EQV852167 FAR852167 FKN852167 FUJ852167 GEF852167 GOB852167 GXX852167 HHT852167 HRP852167 IBL852167 ILH852167 IVD852167 JEZ852167 JOV852167 JYR852167 KIN852167 KSJ852167 LCF852167 LMB852167 LVX852167 MFT852167 MPP852167 MZL852167 NJH852167 NTD852167 OCZ852167 OMV852167 OWR852167 PGN852167 PQJ852167 QAF852167 QKB852167 QTX852167 RDT852167 RNP852167 RXL852167 SHH852167 SRD852167 TAZ852167 TKV852167 TUR852167 UEN852167 UOJ852167 UYF852167 VIB852167 VRX852167 WBT852167 WLP852167 WVL852167 D917710 IZ917703 SV917703 ACR917703 AMN917703 AWJ917703 BGF917703 BQB917703 BZX917703 CJT917703 CTP917703 DDL917703 DNH917703 DXD917703 EGZ917703 EQV917703 FAR917703 FKN917703 FUJ917703 GEF917703 GOB917703 GXX917703 HHT917703 HRP917703 IBL917703 ILH917703 IVD917703 JEZ917703 JOV917703 JYR917703 KIN917703 KSJ917703 LCF917703 LMB917703 LVX917703 MFT917703 MPP917703 MZL917703 NJH917703 NTD917703 OCZ917703 OMV917703 OWR917703 PGN917703 PQJ917703 QAF917703 QKB917703 QTX917703 RDT917703 RNP917703 RXL917703 SHH917703 SRD917703 TAZ917703 TKV917703 TUR917703 UEN917703 UOJ917703 UYF917703 VIB917703 VRX917703 WBT917703 WLP917703 WVL917703 D983246 IZ983239 SV983239 ACR983239 AMN983239 AWJ983239 BGF983239 BQB983239 BZX983239 CJT983239 CTP983239 DDL983239 DNH983239 DXD983239 EGZ983239 EQV983239 FAR983239 FKN983239 FUJ983239 GEF983239 GOB983239 GXX983239 HHT983239 HRP983239 IBL983239 ILH983239 IVD983239 JEZ983239 JOV983239 JYR983239 KIN983239 KSJ983239 LCF983239 LMB983239 LVX983239 MFT983239 MPP983239 MZL983239 NJH983239 NTD983239 OCZ983239 OMV983239 OWR983239 PGN983239 PQJ983239 QAF983239 QKB983239 QTX983239 RDT983239 RNP983239 RXL983239 SHH983239 SRD983239 TAZ983239 TKV983239 TUR983239 UEN983239 UOJ983239 UYF983239 VIB983239 VRX983239 WBT983239 WLP983239 WVL983239 C142:D142 IY142:IZ142 SU142:SV142 ACQ142:ACR142 AMM142:AMN142 AWI142:AWJ142 BGE142:BGF142 BQA142:BQB142 BZW142:BZX142 CJS142:CJT142 CTO142:CTP142 DDK142:DDL142 DNG142:DNH142 DXC142:DXD142 EGY142:EGZ142 EQU142:EQV142 FAQ142:FAR142 FKM142:FKN142 FUI142:FUJ142 GEE142:GEF142 GOA142:GOB142 GXW142:GXX142 HHS142:HHT142 HRO142:HRP142 IBK142:IBL142 ILG142:ILH142 IVC142:IVD142 JEY142:JEZ142 JOU142:JOV142 JYQ142:JYR142 KIM142:KIN142 KSI142:KSJ142 LCE142:LCF142 LMA142:LMB142 LVW142:LVX142 MFS142:MFT142 MPO142:MPP142 MZK142:MZL142 NJG142:NJH142 NTC142:NTD142 OCY142:OCZ142 OMU142:OMV142 OWQ142:OWR142 PGM142:PGN142 PQI142:PQJ142 QAE142:QAF142 QKA142:QKB142 QTW142:QTX142 RDS142:RDT142 RNO142:RNP142 RXK142:RXL142 SHG142:SHH142 SRC142:SRD142 TAY142:TAZ142 TKU142:TKV142 TUQ142:TUR142 UEM142:UEN142 UOI142:UOJ142 UYE142:UYF142 VIA142:VIB142 VRW142:VRX142 WBS142:WBT142 WLO142:WLP142 WVK142:WVL142 C65703:D65703 IY65696:IZ65696 SU65696:SV65696 ACQ65696:ACR65696 AMM65696:AMN65696 AWI65696:AWJ65696 BGE65696:BGF65696 BQA65696:BQB65696 BZW65696:BZX65696 CJS65696:CJT65696 CTO65696:CTP65696 DDK65696:DDL65696 DNG65696:DNH65696 DXC65696:DXD65696 EGY65696:EGZ65696 EQU65696:EQV65696 FAQ65696:FAR65696 FKM65696:FKN65696 FUI65696:FUJ65696 GEE65696:GEF65696 GOA65696:GOB65696 GXW65696:GXX65696 HHS65696:HHT65696 HRO65696:HRP65696 IBK65696:IBL65696 ILG65696:ILH65696 IVC65696:IVD65696 JEY65696:JEZ65696 JOU65696:JOV65696 JYQ65696:JYR65696 KIM65696:KIN65696 KSI65696:KSJ65696 LCE65696:LCF65696 LMA65696:LMB65696 LVW65696:LVX65696 MFS65696:MFT65696 MPO65696:MPP65696 MZK65696:MZL65696 NJG65696:NJH65696 NTC65696:NTD65696 OCY65696:OCZ65696 OMU65696:OMV65696 OWQ65696:OWR65696 PGM65696:PGN65696 PQI65696:PQJ65696 QAE65696:QAF65696 QKA65696:QKB65696 QTW65696:QTX65696 RDS65696:RDT65696 RNO65696:RNP65696 RXK65696:RXL65696 SHG65696:SHH65696 SRC65696:SRD65696 TAY65696:TAZ65696 TKU65696:TKV65696 TUQ65696:TUR65696 UEM65696:UEN65696 UOI65696:UOJ65696 UYE65696:UYF65696 VIA65696:VIB65696 VRW65696:VRX65696 WBS65696:WBT65696 WLO65696:WLP65696 WVK65696:WVL65696 C131239:D131239 IY131232:IZ131232 SU131232:SV131232 ACQ131232:ACR131232 AMM131232:AMN131232 AWI131232:AWJ131232 BGE131232:BGF131232 BQA131232:BQB131232 BZW131232:BZX131232 CJS131232:CJT131232 CTO131232:CTP131232 DDK131232:DDL131232 DNG131232:DNH131232 DXC131232:DXD131232 EGY131232:EGZ131232 EQU131232:EQV131232 FAQ131232:FAR131232 FKM131232:FKN131232 FUI131232:FUJ131232 GEE131232:GEF131232 GOA131232:GOB131232 GXW131232:GXX131232 HHS131232:HHT131232 HRO131232:HRP131232 IBK131232:IBL131232 ILG131232:ILH131232 IVC131232:IVD131232 JEY131232:JEZ131232 JOU131232:JOV131232 JYQ131232:JYR131232 KIM131232:KIN131232 KSI131232:KSJ131232 LCE131232:LCF131232 LMA131232:LMB131232 LVW131232:LVX131232 MFS131232:MFT131232 MPO131232:MPP131232 MZK131232:MZL131232 NJG131232:NJH131232 NTC131232:NTD131232 OCY131232:OCZ131232 OMU131232:OMV131232 OWQ131232:OWR131232 PGM131232:PGN131232 PQI131232:PQJ131232 QAE131232:QAF131232 QKA131232:QKB131232 QTW131232:QTX131232 RDS131232:RDT131232 RNO131232:RNP131232 RXK131232:RXL131232 SHG131232:SHH131232 SRC131232:SRD131232 TAY131232:TAZ131232 TKU131232:TKV131232 TUQ131232:TUR131232 UEM131232:UEN131232 UOI131232:UOJ131232 UYE131232:UYF131232 VIA131232:VIB131232 VRW131232:VRX131232 WBS131232:WBT131232 WLO131232:WLP131232 WVK131232:WVL131232 C196775:D196775 IY196768:IZ196768 SU196768:SV196768 ACQ196768:ACR196768 AMM196768:AMN196768 AWI196768:AWJ196768 BGE196768:BGF196768 BQA196768:BQB196768 BZW196768:BZX196768 CJS196768:CJT196768 CTO196768:CTP196768 DDK196768:DDL196768 DNG196768:DNH196768 DXC196768:DXD196768 EGY196768:EGZ196768 EQU196768:EQV196768 FAQ196768:FAR196768 FKM196768:FKN196768 FUI196768:FUJ196768 GEE196768:GEF196768 GOA196768:GOB196768 GXW196768:GXX196768 HHS196768:HHT196768 HRO196768:HRP196768 IBK196768:IBL196768 ILG196768:ILH196768 IVC196768:IVD196768 JEY196768:JEZ196768 JOU196768:JOV196768 JYQ196768:JYR196768 KIM196768:KIN196768 KSI196768:KSJ196768 LCE196768:LCF196768 LMA196768:LMB196768 LVW196768:LVX196768 MFS196768:MFT196768 MPO196768:MPP196768 MZK196768:MZL196768 NJG196768:NJH196768 NTC196768:NTD196768 OCY196768:OCZ196768 OMU196768:OMV196768 OWQ196768:OWR196768 PGM196768:PGN196768 PQI196768:PQJ196768 QAE196768:QAF196768 QKA196768:QKB196768 QTW196768:QTX196768 RDS196768:RDT196768 RNO196768:RNP196768 RXK196768:RXL196768 SHG196768:SHH196768 SRC196768:SRD196768 TAY196768:TAZ196768 TKU196768:TKV196768 TUQ196768:TUR196768 UEM196768:UEN196768 UOI196768:UOJ196768 UYE196768:UYF196768 VIA196768:VIB196768 VRW196768:VRX196768 WBS196768:WBT196768 WLO196768:WLP196768 WVK196768:WVL196768 C262311:D262311 IY262304:IZ262304 SU262304:SV262304 ACQ262304:ACR262304 AMM262304:AMN262304 AWI262304:AWJ262304 BGE262304:BGF262304 BQA262304:BQB262304 BZW262304:BZX262304 CJS262304:CJT262304 CTO262304:CTP262304 DDK262304:DDL262304 DNG262304:DNH262304 DXC262304:DXD262304 EGY262304:EGZ262304 EQU262304:EQV262304 FAQ262304:FAR262304 FKM262304:FKN262304 FUI262304:FUJ262304 GEE262304:GEF262304 GOA262304:GOB262304 GXW262304:GXX262304 HHS262304:HHT262304 HRO262304:HRP262304 IBK262304:IBL262304 ILG262304:ILH262304 IVC262304:IVD262304 JEY262304:JEZ262304 JOU262304:JOV262304 JYQ262304:JYR262304 KIM262304:KIN262304 KSI262304:KSJ262304 LCE262304:LCF262304 LMA262304:LMB262304 LVW262304:LVX262304 MFS262304:MFT262304 MPO262304:MPP262304 MZK262304:MZL262304 NJG262304:NJH262304 NTC262304:NTD262304 OCY262304:OCZ262304 OMU262304:OMV262304 OWQ262304:OWR262304 PGM262304:PGN262304 PQI262304:PQJ262304 QAE262304:QAF262304 QKA262304:QKB262304 QTW262304:QTX262304 RDS262304:RDT262304 RNO262304:RNP262304 RXK262304:RXL262304 SHG262304:SHH262304 SRC262304:SRD262304 TAY262304:TAZ262304 TKU262304:TKV262304 TUQ262304:TUR262304 UEM262304:UEN262304 UOI262304:UOJ262304 UYE262304:UYF262304 VIA262304:VIB262304 VRW262304:VRX262304 WBS262304:WBT262304 WLO262304:WLP262304 WVK262304:WVL262304 C327847:D327847 IY327840:IZ327840 SU327840:SV327840 ACQ327840:ACR327840 AMM327840:AMN327840 AWI327840:AWJ327840 BGE327840:BGF327840 BQA327840:BQB327840 BZW327840:BZX327840 CJS327840:CJT327840 CTO327840:CTP327840 DDK327840:DDL327840 DNG327840:DNH327840 DXC327840:DXD327840 EGY327840:EGZ327840 EQU327840:EQV327840 FAQ327840:FAR327840 FKM327840:FKN327840 FUI327840:FUJ327840 GEE327840:GEF327840 GOA327840:GOB327840 GXW327840:GXX327840 HHS327840:HHT327840 HRO327840:HRP327840 IBK327840:IBL327840 ILG327840:ILH327840 IVC327840:IVD327840 JEY327840:JEZ327840 JOU327840:JOV327840 JYQ327840:JYR327840 KIM327840:KIN327840 KSI327840:KSJ327840 LCE327840:LCF327840 LMA327840:LMB327840 LVW327840:LVX327840 MFS327840:MFT327840 MPO327840:MPP327840 MZK327840:MZL327840 NJG327840:NJH327840 NTC327840:NTD327840 OCY327840:OCZ327840 OMU327840:OMV327840 OWQ327840:OWR327840 PGM327840:PGN327840 PQI327840:PQJ327840 QAE327840:QAF327840 QKA327840:QKB327840 QTW327840:QTX327840 RDS327840:RDT327840 RNO327840:RNP327840 RXK327840:RXL327840 SHG327840:SHH327840 SRC327840:SRD327840 TAY327840:TAZ327840 TKU327840:TKV327840 TUQ327840:TUR327840 UEM327840:UEN327840 UOI327840:UOJ327840 UYE327840:UYF327840 VIA327840:VIB327840 VRW327840:VRX327840 WBS327840:WBT327840 WLO327840:WLP327840 WVK327840:WVL327840 C393383:D393383 IY393376:IZ393376 SU393376:SV393376 ACQ393376:ACR393376 AMM393376:AMN393376 AWI393376:AWJ393376 BGE393376:BGF393376 BQA393376:BQB393376 BZW393376:BZX393376 CJS393376:CJT393376 CTO393376:CTP393376 DDK393376:DDL393376 DNG393376:DNH393376 DXC393376:DXD393376 EGY393376:EGZ393376 EQU393376:EQV393376 FAQ393376:FAR393376 FKM393376:FKN393376 FUI393376:FUJ393376 GEE393376:GEF393376 GOA393376:GOB393376 GXW393376:GXX393376 HHS393376:HHT393376 HRO393376:HRP393376 IBK393376:IBL393376 ILG393376:ILH393376 IVC393376:IVD393376 JEY393376:JEZ393376 JOU393376:JOV393376 JYQ393376:JYR393376 KIM393376:KIN393376 KSI393376:KSJ393376 LCE393376:LCF393376 LMA393376:LMB393376 LVW393376:LVX393376 MFS393376:MFT393376 MPO393376:MPP393376 MZK393376:MZL393376 NJG393376:NJH393376 NTC393376:NTD393376 OCY393376:OCZ393376 OMU393376:OMV393376 OWQ393376:OWR393376 PGM393376:PGN393376 PQI393376:PQJ393376 QAE393376:QAF393376 QKA393376:QKB393376 QTW393376:QTX393376 RDS393376:RDT393376 RNO393376:RNP393376 RXK393376:RXL393376 SHG393376:SHH393376 SRC393376:SRD393376 TAY393376:TAZ393376 TKU393376:TKV393376 TUQ393376:TUR393376 UEM393376:UEN393376 UOI393376:UOJ393376 UYE393376:UYF393376 VIA393376:VIB393376 VRW393376:VRX393376 WBS393376:WBT393376 WLO393376:WLP393376 WVK393376:WVL393376 C458919:D458919 IY458912:IZ458912 SU458912:SV458912 ACQ458912:ACR458912 AMM458912:AMN458912 AWI458912:AWJ458912 BGE458912:BGF458912 BQA458912:BQB458912 BZW458912:BZX458912 CJS458912:CJT458912 CTO458912:CTP458912 DDK458912:DDL458912 DNG458912:DNH458912 DXC458912:DXD458912 EGY458912:EGZ458912 EQU458912:EQV458912 FAQ458912:FAR458912 FKM458912:FKN458912 FUI458912:FUJ458912 GEE458912:GEF458912 GOA458912:GOB458912 GXW458912:GXX458912 HHS458912:HHT458912 HRO458912:HRP458912 IBK458912:IBL458912 ILG458912:ILH458912 IVC458912:IVD458912 JEY458912:JEZ458912 JOU458912:JOV458912 JYQ458912:JYR458912 KIM458912:KIN458912 KSI458912:KSJ458912 LCE458912:LCF458912 LMA458912:LMB458912 LVW458912:LVX458912 MFS458912:MFT458912 MPO458912:MPP458912 MZK458912:MZL458912 NJG458912:NJH458912 NTC458912:NTD458912 OCY458912:OCZ458912 OMU458912:OMV458912 OWQ458912:OWR458912 PGM458912:PGN458912 PQI458912:PQJ458912 QAE458912:QAF458912 QKA458912:QKB458912 QTW458912:QTX458912 RDS458912:RDT458912 RNO458912:RNP458912 RXK458912:RXL458912 SHG458912:SHH458912 SRC458912:SRD458912 TAY458912:TAZ458912 TKU458912:TKV458912 TUQ458912:TUR458912 UEM458912:UEN458912 UOI458912:UOJ458912 UYE458912:UYF458912 VIA458912:VIB458912 VRW458912:VRX458912 WBS458912:WBT458912 WLO458912:WLP458912 WVK458912:WVL458912 C524455:D524455 IY524448:IZ524448 SU524448:SV524448 ACQ524448:ACR524448 AMM524448:AMN524448 AWI524448:AWJ524448 BGE524448:BGF524448 BQA524448:BQB524448 BZW524448:BZX524448 CJS524448:CJT524448 CTO524448:CTP524448 DDK524448:DDL524448 DNG524448:DNH524448 DXC524448:DXD524448 EGY524448:EGZ524448 EQU524448:EQV524448 FAQ524448:FAR524448 FKM524448:FKN524448 FUI524448:FUJ524448 GEE524448:GEF524448 GOA524448:GOB524448 GXW524448:GXX524448 HHS524448:HHT524448 HRO524448:HRP524448 IBK524448:IBL524448 ILG524448:ILH524448 IVC524448:IVD524448 JEY524448:JEZ524448 JOU524448:JOV524448 JYQ524448:JYR524448 KIM524448:KIN524448 KSI524448:KSJ524448 LCE524448:LCF524448 LMA524448:LMB524448 LVW524448:LVX524448 MFS524448:MFT524448 MPO524448:MPP524448 MZK524448:MZL524448 NJG524448:NJH524448 NTC524448:NTD524448 OCY524448:OCZ524448 OMU524448:OMV524448 OWQ524448:OWR524448 PGM524448:PGN524448 PQI524448:PQJ524448 QAE524448:QAF524448 QKA524448:QKB524448 QTW524448:QTX524448 RDS524448:RDT524448 RNO524448:RNP524448 RXK524448:RXL524448 SHG524448:SHH524448 SRC524448:SRD524448 TAY524448:TAZ524448 TKU524448:TKV524448 TUQ524448:TUR524448 UEM524448:UEN524448 UOI524448:UOJ524448 UYE524448:UYF524448 VIA524448:VIB524448 VRW524448:VRX524448 WBS524448:WBT524448 WLO524448:WLP524448 WVK524448:WVL524448 C589991:D589991 IY589984:IZ589984 SU589984:SV589984 ACQ589984:ACR589984 AMM589984:AMN589984 AWI589984:AWJ589984 BGE589984:BGF589984 BQA589984:BQB589984 BZW589984:BZX589984 CJS589984:CJT589984 CTO589984:CTP589984 DDK589984:DDL589984 DNG589984:DNH589984 DXC589984:DXD589984 EGY589984:EGZ589984 EQU589984:EQV589984 FAQ589984:FAR589984 FKM589984:FKN589984 FUI589984:FUJ589984 GEE589984:GEF589984 GOA589984:GOB589984 GXW589984:GXX589984 HHS589984:HHT589984 HRO589984:HRP589984 IBK589984:IBL589984 ILG589984:ILH589984 IVC589984:IVD589984 JEY589984:JEZ589984 JOU589984:JOV589984 JYQ589984:JYR589984 KIM589984:KIN589984 KSI589984:KSJ589984 LCE589984:LCF589984 LMA589984:LMB589984 LVW589984:LVX589984 MFS589984:MFT589984 MPO589984:MPP589984 MZK589984:MZL589984 NJG589984:NJH589984 NTC589984:NTD589984 OCY589984:OCZ589984 OMU589984:OMV589984 OWQ589984:OWR589984 PGM589984:PGN589984 PQI589984:PQJ589984 QAE589984:QAF589984 QKA589984:QKB589984 QTW589984:QTX589984 RDS589984:RDT589984 RNO589984:RNP589984 RXK589984:RXL589984 SHG589984:SHH589984 SRC589984:SRD589984 TAY589984:TAZ589984 TKU589984:TKV589984 TUQ589984:TUR589984 UEM589984:UEN589984 UOI589984:UOJ589984 UYE589984:UYF589984 VIA589984:VIB589984 VRW589984:VRX589984 WBS589984:WBT589984 WLO589984:WLP589984 WVK589984:WVL589984 C655527:D655527 IY655520:IZ655520 SU655520:SV655520 ACQ655520:ACR655520 AMM655520:AMN655520 AWI655520:AWJ655520 BGE655520:BGF655520 BQA655520:BQB655520 BZW655520:BZX655520 CJS655520:CJT655520 CTO655520:CTP655520 DDK655520:DDL655520 DNG655520:DNH655520 DXC655520:DXD655520 EGY655520:EGZ655520 EQU655520:EQV655520 FAQ655520:FAR655520 FKM655520:FKN655520 FUI655520:FUJ655520 GEE655520:GEF655520 GOA655520:GOB655520 GXW655520:GXX655520 HHS655520:HHT655520 HRO655520:HRP655520 IBK655520:IBL655520 ILG655520:ILH655520 IVC655520:IVD655520 JEY655520:JEZ655520 JOU655520:JOV655520 JYQ655520:JYR655520 KIM655520:KIN655520 KSI655520:KSJ655520 LCE655520:LCF655520 LMA655520:LMB655520 LVW655520:LVX655520 MFS655520:MFT655520 MPO655520:MPP655520 MZK655520:MZL655520 NJG655520:NJH655520 NTC655520:NTD655520 OCY655520:OCZ655520 OMU655520:OMV655520 OWQ655520:OWR655520 PGM655520:PGN655520 PQI655520:PQJ655520 QAE655520:QAF655520 QKA655520:QKB655520 QTW655520:QTX655520 RDS655520:RDT655520 RNO655520:RNP655520 RXK655520:RXL655520 SHG655520:SHH655520 SRC655520:SRD655520 TAY655520:TAZ655520 TKU655520:TKV655520 TUQ655520:TUR655520 UEM655520:UEN655520 UOI655520:UOJ655520 UYE655520:UYF655520 VIA655520:VIB655520 VRW655520:VRX655520 WBS655520:WBT655520 WLO655520:WLP655520 WVK655520:WVL655520 C721063:D721063 IY721056:IZ721056 SU721056:SV721056 ACQ721056:ACR721056 AMM721056:AMN721056 AWI721056:AWJ721056 BGE721056:BGF721056 BQA721056:BQB721056 BZW721056:BZX721056 CJS721056:CJT721056 CTO721056:CTP721056 DDK721056:DDL721056 DNG721056:DNH721056 DXC721056:DXD721056 EGY721056:EGZ721056 EQU721056:EQV721056 FAQ721056:FAR721056 FKM721056:FKN721056 FUI721056:FUJ721056 GEE721056:GEF721056 GOA721056:GOB721056 GXW721056:GXX721056 HHS721056:HHT721056 HRO721056:HRP721056 IBK721056:IBL721056 ILG721056:ILH721056 IVC721056:IVD721056 JEY721056:JEZ721056 JOU721056:JOV721056 JYQ721056:JYR721056 KIM721056:KIN721056 KSI721056:KSJ721056 LCE721056:LCF721056 LMA721056:LMB721056 LVW721056:LVX721056 MFS721056:MFT721056 MPO721056:MPP721056 MZK721056:MZL721056 NJG721056:NJH721056 NTC721056:NTD721056 OCY721056:OCZ721056 OMU721056:OMV721056 OWQ721056:OWR721056 PGM721056:PGN721056 PQI721056:PQJ721056 QAE721056:QAF721056 QKA721056:QKB721056 QTW721056:QTX721056 RDS721056:RDT721056 RNO721056:RNP721056 RXK721056:RXL721056 SHG721056:SHH721056 SRC721056:SRD721056 TAY721056:TAZ721056 TKU721056:TKV721056 TUQ721056:TUR721056 UEM721056:UEN721056 UOI721056:UOJ721056 UYE721056:UYF721056 VIA721056:VIB721056 VRW721056:VRX721056 WBS721056:WBT721056 WLO721056:WLP721056 WVK721056:WVL721056 C786599:D786599 IY786592:IZ786592 SU786592:SV786592 ACQ786592:ACR786592 AMM786592:AMN786592 AWI786592:AWJ786592 BGE786592:BGF786592 BQA786592:BQB786592 BZW786592:BZX786592 CJS786592:CJT786592 CTO786592:CTP786592 DDK786592:DDL786592 DNG786592:DNH786592 DXC786592:DXD786592 EGY786592:EGZ786592 EQU786592:EQV786592 FAQ786592:FAR786592 FKM786592:FKN786592 FUI786592:FUJ786592 GEE786592:GEF786592 GOA786592:GOB786592 GXW786592:GXX786592 HHS786592:HHT786592 HRO786592:HRP786592 IBK786592:IBL786592 ILG786592:ILH786592 IVC786592:IVD786592 JEY786592:JEZ786592 JOU786592:JOV786592 JYQ786592:JYR786592 KIM786592:KIN786592 KSI786592:KSJ786592 LCE786592:LCF786592 LMA786592:LMB786592 LVW786592:LVX786592 MFS786592:MFT786592 MPO786592:MPP786592 MZK786592:MZL786592 NJG786592:NJH786592 NTC786592:NTD786592 OCY786592:OCZ786592 OMU786592:OMV786592 OWQ786592:OWR786592 PGM786592:PGN786592 PQI786592:PQJ786592 QAE786592:QAF786592 QKA786592:QKB786592 QTW786592:QTX786592 RDS786592:RDT786592 RNO786592:RNP786592 RXK786592:RXL786592 SHG786592:SHH786592 SRC786592:SRD786592 TAY786592:TAZ786592 TKU786592:TKV786592 TUQ786592:TUR786592 UEM786592:UEN786592 UOI786592:UOJ786592 UYE786592:UYF786592 VIA786592:VIB786592 VRW786592:VRX786592 WBS786592:WBT786592 WLO786592:WLP786592 WVK786592:WVL786592 C852135:D852135 IY852128:IZ852128 SU852128:SV852128 ACQ852128:ACR852128 AMM852128:AMN852128 AWI852128:AWJ852128 BGE852128:BGF852128 BQA852128:BQB852128 BZW852128:BZX852128 CJS852128:CJT852128 CTO852128:CTP852128 DDK852128:DDL852128 DNG852128:DNH852128 DXC852128:DXD852128 EGY852128:EGZ852128 EQU852128:EQV852128 FAQ852128:FAR852128 FKM852128:FKN852128 FUI852128:FUJ852128 GEE852128:GEF852128 GOA852128:GOB852128 GXW852128:GXX852128 HHS852128:HHT852128 HRO852128:HRP852128 IBK852128:IBL852128 ILG852128:ILH852128 IVC852128:IVD852128 JEY852128:JEZ852128 JOU852128:JOV852128 JYQ852128:JYR852128 KIM852128:KIN852128 KSI852128:KSJ852128 LCE852128:LCF852128 LMA852128:LMB852128 LVW852128:LVX852128 MFS852128:MFT852128 MPO852128:MPP852128 MZK852128:MZL852128 NJG852128:NJH852128 NTC852128:NTD852128 OCY852128:OCZ852128 OMU852128:OMV852128 OWQ852128:OWR852128 PGM852128:PGN852128 PQI852128:PQJ852128 QAE852128:QAF852128 QKA852128:QKB852128 QTW852128:QTX852128 RDS852128:RDT852128 RNO852128:RNP852128 RXK852128:RXL852128 SHG852128:SHH852128 SRC852128:SRD852128 TAY852128:TAZ852128 TKU852128:TKV852128 TUQ852128:TUR852128 UEM852128:UEN852128 UOI852128:UOJ852128 UYE852128:UYF852128 VIA852128:VIB852128 VRW852128:VRX852128 WBS852128:WBT852128 WLO852128:WLP852128 WVK852128:WVL852128 C917671:D917671 IY917664:IZ917664 SU917664:SV917664 ACQ917664:ACR917664 AMM917664:AMN917664 AWI917664:AWJ917664 BGE917664:BGF917664 BQA917664:BQB917664 BZW917664:BZX917664 CJS917664:CJT917664 CTO917664:CTP917664 DDK917664:DDL917664 DNG917664:DNH917664 DXC917664:DXD917664 EGY917664:EGZ917664 EQU917664:EQV917664 FAQ917664:FAR917664 FKM917664:FKN917664 FUI917664:FUJ917664 GEE917664:GEF917664 GOA917664:GOB917664 GXW917664:GXX917664 HHS917664:HHT917664 HRO917664:HRP917664 IBK917664:IBL917664 ILG917664:ILH917664 IVC917664:IVD917664 JEY917664:JEZ917664 JOU917664:JOV917664 JYQ917664:JYR917664 KIM917664:KIN917664 KSI917664:KSJ917664 LCE917664:LCF917664 LMA917664:LMB917664 LVW917664:LVX917664 MFS917664:MFT917664 MPO917664:MPP917664 MZK917664:MZL917664 NJG917664:NJH917664 NTC917664:NTD917664 OCY917664:OCZ917664 OMU917664:OMV917664 OWQ917664:OWR917664 PGM917664:PGN917664 PQI917664:PQJ917664 QAE917664:QAF917664 QKA917664:QKB917664 QTW917664:QTX917664 RDS917664:RDT917664 RNO917664:RNP917664 RXK917664:RXL917664 SHG917664:SHH917664 SRC917664:SRD917664 TAY917664:TAZ917664 TKU917664:TKV917664 TUQ917664:TUR917664 UEM917664:UEN917664 UOI917664:UOJ917664 UYE917664:UYF917664 VIA917664:VIB917664 VRW917664:VRX917664 WBS917664:WBT917664 WLO917664:WLP917664 WVK917664:WVL917664 C983207:D983207 IY983200:IZ983200 SU983200:SV983200 ACQ983200:ACR983200 AMM983200:AMN983200 AWI983200:AWJ983200 BGE983200:BGF983200 BQA983200:BQB983200 BZW983200:BZX983200 CJS983200:CJT983200 CTO983200:CTP983200 DDK983200:DDL983200 DNG983200:DNH983200 DXC983200:DXD983200 EGY983200:EGZ983200 EQU983200:EQV983200 FAQ983200:FAR983200 FKM983200:FKN983200 FUI983200:FUJ983200 GEE983200:GEF983200 GOA983200:GOB983200 GXW983200:GXX983200 HHS983200:HHT983200 HRO983200:HRP983200 IBK983200:IBL983200 ILG983200:ILH983200 IVC983200:IVD983200 JEY983200:JEZ983200 JOU983200:JOV983200 JYQ983200:JYR983200 KIM983200:KIN983200 KSI983200:KSJ983200 LCE983200:LCF983200 LMA983200:LMB983200 LVW983200:LVX983200 MFS983200:MFT983200 MPO983200:MPP983200 MZK983200:MZL983200 NJG983200:NJH983200 NTC983200:NTD983200 OCY983200:OCZ983200 OMU983200:OMV983200 OWQ983200:OWR983200 PGM983200:PGN983200 PQI983200:PQJ983200 QAE983200:QAF983200 QKA983200:QKB983200 QTW983200:QTX983200 RDS983200:RDT983200 RNO983200:RNP983200 RXK983200:RXL983200 SHG983200:SHH983200 SRC983200:SRD983200 TAY983200:TAZ983200 TKU983200:TKV983200 TUQ983200:TUR983200 UEM983200:UEN983200 UOI983200:UOJ983200 UYE983200:UYF983200 VIA983200:VIB983200 VRW983200:VRX983200 WBS983200:WBT983200 WLO983200:WLP983200 WVK983200:WVL983200 D180 IZ171:IZ172 SV171:SV172 ACR171:ACR172 AMN171:AMN172 AWJ171:AWJ172 BGF171:BGF172 BQB171:BQB172 BZX171:BZX172 CJT171:CJT172 CTP171:CTP172 DDL171:DDL172 DNH171:DNH172 DXD171:DXD172 EGZ171:EGZ172 EQV171:EQV172 FAR171:FAR172 FKN171:FKN172 FUJ171:FUJ172 GEF171:GEF172 GOB171:GOB172 GXX171:GXX172 HHT171:HHT172 HRP171:HRP172 IBL171:IBL172 ILH171:ILH172 IVD171:IVD172 JEZ171:JEZ172 JOV171:JOV172 JYR171:JYR172 KIN171:KIN172 KSJ171:KSJ172 LCF171:LCF172 LMB171:LMB172 LVX171:LVX172 MFT171:MFT172 MPP171:MPP172 MZL171:MZL172 NJH171:NJH172 NTD171:NTD172 OCZ171:OCZ172 OMV171:OMV172 OWR171:OWR172 PGN171:PGN172 PQJ171:PQJ172 QAF171:QAF172 QKB171:QKB172 QTX171:QTX172 RDT171:RDT172 RNP171:RNP172 RXL171:RXL172 SHH171:SHH172 SRD171:SRD172 TAZ171:TAZ172 TKV171:TKV172 TUR171:TUR172 UEN171:UEN172 UOJ171:UOJ172 UYF171:UYF172 VIB171:VIB172 VRX171:VRX172 WBT171:WBT172 WLP171:WLP172 WVL171:WVL172 D65730 IZ65723 SV65723 ACR65723 AMN65723 AWJ65723 BGF65723 BQB65723 BZX65723 CJT65723 CTP65723 DDL65723 DNH65723 DXD65723 EGZ65723 EQV65723 FAR65723 FKN65723 FUJ65723 GEF65723 GOB65723 GXX65723 HHT65723 HRP65723 IBL65723 ILH65723 IVD65723 JEZ65723 JOV65723 JYR65723 KIN65723 KSJ65723 LCF65723 LMB65723 LVX65723 MFT65723 MPP65723 MZL65723 NJH65723 NTD65723 OCZ65723 OMV65723 OWR65723 PGN65723 PQJ65723 QAF65723 QKB65723 QTX65723 RDT65723 RNP65723 RXL65723 SHH65723 SRD65723 TAZ65723 TKV65723 TUR65723 UEN65723 UOJ65723 UYF65723 VIB65723 VRX65723 WBT65723 WLP65723 WVL65723 D131266 IZ131259 SV131259 ACR131259 AMN131259 AWJ131259 BGF131259 BQB131259 BZX131259 CJT131259 CTP131259 DDL131259 DNH131259 DXD131259 EGZ131259 EQV131259 FAR131259 FKN131259 FUJ131259 GEF131259 GOB131259 GXX131259 HHT131259 HRP131259 IBL131259 ILH131259 IVD131259 JEZ131259 JOV131259 JYR131259 KIN131259 KSJ131259 LCF131259 LMB131259 LVX131259 MFT131259 MPP131259 MZL131259 NJH131259 NTD131259 OCZ131259 OMV131259 OWR131259 PGN131259 PQJ131259 QAF131259 QKB131259 QTX131259 RDT131259 RNP131259 RXL131259 SHH131259 SRD131259 TAZ131259 TKV131259 TUR131259 UEN131259 UOJ131259 UYF131259 VIB131259 VRX131259 WBT131259 WLP131259 WVL131259 D196802 IZ196795 SV196795 ACR196795 AMN196795 AWJ196795 BGF196795 BQB196795 BZX196795 CJT196795 CTP196795 DDL196795 DNH196795 DXD196795 EGZ196795 EQV196795 FAR196795 FKN196795 FUJ196795 GEF196795 GOB196795 GXX196795 HHT196795 HRP196795 IBL196795 ILH196795 IVD196795 JEZ196795 JOV196795 JYR196795 KIN196795 KSJ196795 LCF196795 LMB196795 LVX196795 MFT196795 MPP196795 MZL196795 NJH196795 NTD196795 OCZ196795 OMV196795 OWR196795 PGN196795 PQJ196795 QAF196795 QKB196795 QTX196795 RDT196795 RNP196795 RXL196795 SHH196795 SRD196795 TAZ196795 TKV196795 TUR196795 UEN196795 UOJ196795 UYF196795 VIB196795 VRX196795 WBT196795 WLP196795 WVL196795 D262338 IZ262331 SV262331 ACR262331 AMN262331 AWJ262331 BGF262331 BQB262331 BZX262331 CJT262331 CTP262331 DDL262331 DNH262331 DXD262331 EGZ262331 EQV262331 FAR262331 FKN262331 FUJ262331 GEF262331 GOB262331 GXX262331 HHT262331 HRP262331 IBL262331 ILH262331 IVD262331 JEZ262331 JOV262331 JYR262331 KIN262331 KSJ262331 LCF262331 LMB262331 LVX262331 MFT262331 MPP262331 MZL262331 NJH262331 NTD262331 OCZ262331 OMV262331 OWR262331 PGN262331 PQJ262331 QAF262331 QKB262331 QTX262331 RDT262331 RNP262331 RXL262331 SHH262331 SRD262331 TAZ262331 TKV262331 TUR262331 UEN262331 UOJ262331 UYF262331 VIB262331 VRX262331 WBT262331 WLP262331 WVL262331 D327874 IZ327867 SV327867 ACR327867 AMN327867 AWJ327867 BGF327867 BQB327867 BZX327867 CJT327867 CTP327867 DDL327867 DNH327867 DXD327867 EGZ327867 EQV327867 FAR327867 FKN327867 FUJ327867 GEF327867 GOB327867 GXX327867 HHT327867 HRP327867 IBL327867 ILH327867 IVD327867 JEZ327867 JOV327867 JYR327867 KIN327867 KSJ327867 LCF327867 LMB327867 LVX327867 MFT327867 MPP327867 MZL327867 NJH327867 NTD327867 OCZ327867 OMV327867 OWR327867 PGN327867 PQJ327867 QAF327867 QKB327867 QTX327867 RDT327867 RNP327867 RXL327867 SHH327867 SRD327867 TAZ327867 TKV327867 TUR327867 UEN327867 UOJ327867 UYF327867 VIB327867 VRX327867 WBT327867 WLP327867 WVL327867 D393410 IZ393403 SV393403 ACR393403 AMN393403 AWJ393403 BGF393403 BQB393403 BZX393403 CJT393403 CTP393403 DDL393403 DNH393403 DXD393403 EGZ393403 EQV393403 FAR393403 FKN393403 FUJ393403 GEF393403 GOB393403 GXX393403 HHT393403 HRP393403 IBL393403 ILH393403 IVD393403 JEZ393403 JOV393403 JYR393403 KIN393403 KSJ393403 LCF393403 LMB393403 LVX393403 MFT393403 MPP393403 MZL393403 NJH393403 NTD393403 OCZ393403 OMV393403 OWR393403 PGN393403 PQJ393403 QAF393403 QKB393403 QTX393403 RDT393403 RNP393403 RXL393403 SHH393403 SRD393403 TAZ393403 TKV393403 TUR393403 UEN393403 UOJ393403 UYF393403 VIB393403 VRX393403 WBT393403 WLP393403 WVL393403 D458946 IZ458939 SV458939 ACR458939 AMN458939 AWJ458939 BGF458939 BQB458939 BZX458939 CJT458939 CTP458939 DDL458939 DNH458939 DXD458939 EGZ458939 EQV458939 FAR458939 FKN458939 FUJ458939 GEF458939 GOB458939 GXX458939 HHT458939 HRP458939 IBL458939 ILH458939 IVD458939 JEZ458939 JOV458939 JYR458939 KIN458939 KSJ458939 LCF458939 LMB458939 LVX458939 MFT458939 MPP458939 MZL458939 NJH458939 NTD458939 OCZ458939 OMV458939 OWR458939 PGN458939 PQJ458939 QAF458939 QKB458939 QTX458939 RDT458939 RNP458939 RXL458939 SHH458939 SRD458939 TAZ458939 TKV458939 TUR458939 UEN458939 UOJ458939 UYF458939 VIB458939 VRX458939 WBT458939 WLP458939 WVL458939 D524482 IZ524475 SV524475 ACR524475 AMN524475 AWJ524475 BGF524475 BQB524475 BZX524475 CJT524475 CTP524475 DDL524475 DNH524475 DXD524475 EGZ524475 EQV524475 FAR524475 FKN524475 FUJ524475 GEF524475 GOB524475 GXX524475 HHT524475 HRP524475 IBL524475 ILH524475 IVD524475 JEZ524475 JOV524475 JYR524475 KIN524475 KSJ524475 LCF524475 LMB524475 LVX524475 MFT524475 MPP524475 MZL524475 NJH524475 NTD524475 OCZ524475 OMV524475 OWR524475 PGN524475 PQJ524475 QAF524475 QKB524475 QTX524475 RDT524475 RNP524475 RXL524475 SHH524475 SRD524475 TAZ524475 TKV524475 TUR524475 UEN524475 UOJ524475 UYF524475 VIB524475 VRX524475 WBT524475 WLP524475 WVL524475 D590018 IZ590011 SV590011 ACR590011 AMN590011 AWJ590011 BGF590011 BQB590011 BZX590011 CJT590011 CTP590011 DDL590011 DNH590011 DXD590011 EGZ590011 EQV590011 FAR590011 FKN590011 FUJ590011 GEF590011 GOB590011 GXX590011 HHT590011 HRP590011 IBL590011 ILH590011 IVD590011 JEZ590011 JOV590011 JYR590011 KIN590011 KSJ590011 LCF590011 LMB590011 LVX590011 MFT590011 MPP590011 MZL590011 NJH590011 NTD590011 OCZ590011 OMV590011 OWR590011 PGN590011 PQJ590011 QAF590011 QKB590011 QTX590011 RDT590011 RNP590011 RXL590011 SHH590011 SRD590011 TAZ590011 TKV590011 TUR590011 UEN590011 UOJ590011 UYF590011 VIB590011 VRX590011 WBT590011 WLP590011 WVL590011 D655554 IZ655547 SV655547 ACR655547 AMN655547 AWJ655547 BGF655547 BQB655547 BZX655547 CJT655547 CTP655547 DDL655547 DNH655547 DXD655547 EGZ655547 EQV655547 FAR655547 FKN655547 FUJ655547 GEF655547 GOB655547 GXX655547 HHT655547 HRP655547 IBL655547 ILH655547 IVD655547 JEZ655547 JOV655547 JYR655547 KIN655547 KSJ655547 LCF655547 LMB655547 LVX655547 MFT655547 MPP655547 MZL655547 NJH655547 NTD655547 OCZ655547 OMV655547 OWR655547 PGN655547 PQJ655547 QAF655547 QKB655547 QTX655547 RDT655547 RNP655547 RXL655547 SHH655547 SRD655547 TAZ655547 TKV655547 TUR655547 UEN655547 UOJ655547 UYF655547 VIB655547 VRX655547 WBT655547 WLP655547 WVL655547 D721090 IZ721083 SV721083 ACR721083 AMN721083 AWJ721083 BGF721083 BQB721083 BZX721083 CJT721083 CTP721083 DDL721083 DNH721083 DXD721083 EGZ721083 EQV721083 FAR721083 FKN721083 FUJ721083 GEF721083 GOB721083 GXX721083 HHT721083 HRP721083 IBL721083 ILH721083 IVD721083 JEZ721083 JOV721083 JYR721083 KIN721083 KSJ721083 LCF721083 LMB721083 LVX721083 MFT721083 MPP721083 MZL721083 NJH721083 NTD721083 OCZ721083 OMV721083 OWR721083 PGN721083 PQJ721083 QAF721083 QKB721083 QTX721083 RDT721083 RNP721083 RXL721083 SHH721083 SRD721083 TAZ721083 TKV721083 TUR721083 UEN721083 UOJ721083 UYF721083 VIB721083 VRX721083 WBT721083 WLP721083 WVL721083 D786626 IZ786619 SV786619 ACR786619 AMN786619 AWJ786619 BGF786619 BQB786619 BZX786619 CJT786619 CTP786619 DDL786619 DNH786619 DXD786619 EGZ786619 EQV786619 FAR786619 FKN786619 FUJ786619 GEF786619 GOB786619 GXX786619 HHT786619 HRP786619 IBL786619 ILH786619 IVD786619 JEZ786619 JOV786619 JYR786619 KIN786619 KSJ786619 LCF786619 LMB786619 LVX786619 MFT786619 MPP786619 MZL786619 NJH786619 NTD786619 OCZ786619 OMV786619 OWR786619 PGN786619 PQJ786619 QAF786619 QKB786619 QTX786619 RDT786619 RNP786619 RXL786619 SHH786619 SRD786619 TAZ786619 TKV786619 TUR786619 UEN786619 UOJ786619 UYF786619 VIB786619 VRX786619 WBT786619 WLP786619 WVL786619 D852162 IZ852155 SV852155 ACR852155 AMN852155 AWJ852155 BGF852155 BQB852155 BZX852155 CJT852155 CTP852155 DDL852155 DNH852155 DXD852155 EGZ852155 EQV852155 FAR852155 FKN852155 FUJ852155 GEF852155 GOB852155 GXX852155 HHT852155 HRP852155 IBL852155 ILH852155 IVD852155 JEZ852155 JOV852155 JYR852155 KIN852155 KSJ852155 LCF852155 LMB852155 LVX852155 MFT852155 MPP852155 MZL852155 NJH852155 NTD852155 OCZ852155 OMV852155 OWR852155 PGN852155 PQJ852155 QAF852155 QKB852155 QTX852155 RDT852155 RNP852155 RXL852155 SHH852155 SRD852155 TAZ852155 TKV852155 TUR852155 UEN852155 UOJ852155 UYF852155 VIB852155 VRX852155 WBT852155 WLP852155 WVL852155 D917698 IZ917691 SV917691 ACR917691 AMN917691 AWJ917691 BGF917691 BQB917691 BZX917691 CJT917691 CTP917691 DDL917691 DNH917691 DXD917691 EGZ917691 EQV917691 FAR917691 FKN917691 FUJ917691 GEF917691 GOB917691 GXX917691 HHT917691 HRP917691 IBL917691 ILH917691 IVD917691 JEZ917691 JOV917691 JYR917691 KIN917691 KSJ917691 LCF917691 LMB917691 LVX917691 MFT917691 MPP917691 MZL917691 NJH917691 NTD917691 OCZ917691 OMV917691 OWR917691 PGN917691 PQJ917691 QAF917691 QKB917691 QTX917691 RDT917691 RNP917691 RXL917691 SHH917691 SRD917691 TAZ917691 TKV917691 TUR917691 UEN917691 UOJ917691 UYF917691 VIB917691 VRX917691 WBT917691 WLP917691 WVL917691 D983234 IZ983227 SV983227 ACR983227 AMN983227 AWJ983227 BGF983227 BQB983227 BZX983227 CJT983227 CTP983227 DDL983227 DNH983227 DXD983227 EGZ983227 EQV983227 FAR983227 FKN983227 FUJ983227 GEF983227 GOB983227 GXX983227 HHT983227 HRP983227 IBL983227 ILH983227 IVD983227 JEZ983227 JOV983227 JYR983227 KIN983227 KSJ983227 LCF983227 LMB983227 LVX983227 MFT983227 MPP983227 MZL983227 NJH983227 NTD983227 OCZ983227 OMV983227 OWR983227 PGN983227 PQJ983227 QAF983227 QKB983227 QTX983227 RDT983227 RNP983227 RXL983227 SHH983227 SRD983227 TAZ983227 TKV983227 TUR983227 UEN983227 UOJ983227 UYF983227 VIB983227 VRX983227 WBT983227 WLP983227 WVL983227 D186 IZ179 SV179 ACR179 AMN179 AWJ179 BGF179 BQB179 BZX179 CJT179 CTP179 DDL179 DNH179 DXD179 EGZ179 EQV179 FAR179 FKN179 FUJ179 GEF179 GOB179 GXX179 HHT179 HRP179 IBL179 ILH179 IVD179 JEZ179 JOV179 JYR179 KIN179 KSJ179 LCF179 LMB179 LVX179 MFT179 MPP179 MZL179 NJH179 NTD179 OCZ179 OMV179 OWR179 PGN179 PQJ179 QAF179 QKB179 QTX179 RDT179 RNP179 RXL179 SHH179 SRD179 TAZ179 TKV179 TUR179 UEN179 UOJ179 UYF179 VIB179 VRX179 WBT179 WLP179 WVL179 D65736 IZ65729 SV65729 ACR65729 AMN65729 AWJ65729 BGF65729 BQB65729 BZX65729 CJT65729 CTP65729 DDL65729 DNH65729 DXD65729 EGZ65729 EQV65729 FAR65729 FKN65729 FUJ65729 GEF65729 GOB65729 GXX65729 HHT65729 HRP65729 IBL65729 ILH65729 IVD65729 JEZ65729 JOV65729 JYR65729 KIN65729 KSJ65729 LCF65729 LMB65729 LVX65729 MFT65729 MPP65729 MZL65729 NJH65729 NTD65729 OCZ65729 OMV65729 OWR65729 PGN65729 PQJ65729 QAF65729 QKB65729 QTX65729 RDT65729 RNP65729 RXL65729 SHH65729 SRD65729 TAZ65729 TKV65729 TUR65729 UEN65729 UOJ65729 UYF65729 VIB65729 VRX65729 WBT65729 WLP65729 WVL65729 D131272 IZ131265 SV131265 ACR131265 AMN131265 AWJ131265 BGF131265 BQB131265 BZX131265 CJT131265 CTP131265 DDL131265 DNH131265 DXD131265 EGZ131265 EQV131265 FAR131265 FKN131265 FUJ131265 GEF131265 GOB131265 GXX131265 HHT131265 HRP131265 IBL131265 ILH131265 IVD131265 JEZ131265 JOV131265 JYR131265 KIN131265 KSJ131265 LCF131265 LMB131265 LVX131265 MFT131265 MPP131265 MZL131265 NJH131265 NTD131265 OCZ131265 OMV131265 OWR131265 PGN131265 PQJ131265 QAF131265 QKB131265 QTX131265 RDT131265 RNP131265 RXL131265 SHH131265 SRD131265 TAZ131265 TKV131265 TUR131265 UEN131265 UOJ131265 UYF131265 VIB131265 VRX131265 WBT131265 WLP131265 WVL131265 D196808 IZ196801 SV196801 ACR196801 AMN196801 AWJ196801 BGF196801 BQB196801 BZX196801 CJT196801 CTP196801 DDL196801 DNH196801 DXD196801 EGZ196801 EQV196801 FAR196801 FKN196801 FUJ196801 GEF196801 GOB196801 GXX196801 HHT196801 HRP196801 IBL196801 ILH196801 IVD196801 JEZ196801 JOV196801 JYR196801 KIN196801 KSJ196801 LCF196801 LMB196801 LVX196801 MFT196801 MPP196801 MZL196801 NJH196801 NTD196801 OCZ196801 OMV196801 OWR196801 PGN196801 PQJ196801 QAF196801 QKB196801 QTX196801 RDT196801 RNP196801 RXL196801 SHH196801 SRD196801 TAZ196801 TKV196801 TUR196801 UEN196801 UOJ196801 UYF196801 VIB196801 VRX196801 WBT196801 WLP196801 WVL196801 D262344 IZ262337 SV262337 ACR262337 AMN262337 AWJ262337 BGF262337 BQB262337 BZX262337 CJT262337 CTP262337 DDL262337 DNH262337 DXD262337 EGZ262337 EQV262337 FAR262337 FKN262337 FUJ262337 GEF262337 GOB262337 GXX262337 HHT262337 HRP262337 IBL262337 ILH262337 IVD262337 JEZ262337 JOV262337 JYR262337 KIN262337 KSJ262337 LCF262337 LMB262337 LVX262337 MFT262337 MPP262337 MZL262337 NJH262337 NTD262337 OCZ262337 OMV262337 OWR262337 PGN262337 PQJ262337 QAF262337 QKB262337 QTX262337 RDT262337 RNP262337 RXL262337 SHH262337 SRD262337 TAZ262337 TKV262337 TUR262337 UEN262337 UOJ262337 UYF262337 VIB262337 VRX262337 WBT262337 WLP262337 WVL262337 D327880 IZ327873 SV327873 ACR327873 AMN327873 AWJ327873 BGF327873 BQB327873 BZX327873 CJT327873 CTP327873 DDL327873 DNH327873 DXD327873 EGZ327873 EQV327873 FAR327873 FKN327873 FUJ327873 GEF327873 GOB327873 GXX327873 HHT327873 HRP327873 IBL327873 ILH327873 IVD327873 JEZ327873 JOV327873 JYR327873 KIN327873 KSJ327873 LCF327873 LMB327873 LVX327873 MFT327873 MPP327873 MZL327873 NJH327873 NTD327873 OCZ327873 OMV327873 OWR327873 PGN327873 PQJ327873 QAF327873 QKB327873 QTX327873 RDT327873 RNP327873 RXL327873 SHH327873 SRD327873 TAZ327873 TKV327873 TUR327873 UEN327873 UOJ327873 UYF327873 VIB327873 VRX327873 WBT327873 WLP327873 WVL327873 D393416 IZ393409 SV393409 ACR393409 AMN393409 AWJ393409 BGF393409 BQB393409 BZX393409 CJT393409 CTP393409 DDL393409 DNH393409 DXD393409 EGZ393409 EQV393409 FAR393409 FKN393409 FUJ393409 GEF393409 GOB393409 GXX393409 HHT393409 HRP393409 IBL393409 ILH393409 IVD393409 JEZ393409 JOV393409 JYR393409 KIN393409 KSJ393409 LCF393409 LMB393409 LVX393409 MFT393409 MPP393409 MZL393409 NJH393409 NTD393409 OCZ393409 OMV393409 OWR393409 PGN393409 PQJ393409 QAF393409 QKB393409 QTX393409 RDT393409 RNP393409 RXL393409 SHH393409 SRD393409 TAZ393409 TKV393409 TUR393409 UEN393409 UOJ393409 UYF393409 VIB393409 VRX393409 WBT393409 WLP393409 WVL393409 D458952 IZ458945 SV458945 ACR458945 AMN458945 AWJ458945 BGF458945 BQB458945 BZX458945 CJT458945 CTP458945 DDL458945 DNH458945 DXD458945 EGZ458945 EQV458945 FAR458945 FKN458945 FUJ458945 GEF458945 GOB458945 GXX458945 HHT458945 HRP458945 IBL458945 ILH458945 IVD458945 JEZ458945 JOV458945 JYR458945 KIN458945 KSJ458945 LCF458945 LMB458945 LVX458945 MFT458945 MPP458945 MZL458945 NJH458945 NTD458945 OCZ458945 OMV458945 OWR458945 PGN458945 PQJ458945 QAF458945 QKB458945 QTX458945 RDT458945 RNP458945 RXL458945 SHH458945 SRD458945 TAZ458945 TKV458945 TUR458945 UEN458945 UOJ458945 UYF458945 VIB458945 VRX458945 WBT458945 WLP458945 WVL458945 D524488 IZ524481 SV524481 ACR524481 AMN524481 AWJ524481 BGF524481 BQB524481 BZX524481 CJT524481 CTP524481 DDL524481 DNH524481 DXD524481 EGZ524481 EQV524481 FAR524481 FKN524481 FUJ524481 GEF524481 GOB524481 GXX524481 HHT524481 HRP524481 IBL524481 ILH524481 IVD524481 JEZ524481 JOV524481 JYR524481 KIN524481 KSJ524481 LCF524481 LMB524481 LVX524481 MFT524481 MPP524481 MZL524481 NJH524481 NTD524481 OCZ524481 OMV524481 OWR524481 PGN524481 PQJ524481 QAF524481 QKB524481 QTX524481 RDT524481 RNP524481 RXL524481 SHH524481 SRD524481 TAZ524481 TKV524481 TUR524481 UEN524481 UOJ524481 UYF524481 VIB524481 VRX524481 WBT524481 WLP524481 WVL524481 D590024 IZ590017 SV590017 ACR590017 AMN590017 AWJ590017 BGF590017 BQB590017 BZX590017 CJT590017 CTP590017 DDL590017 DNH590017 DXD590017 EGZ590017 EQV590017 FAR590017 FKN590017 FUJ590017 GEF590017 GOB590017 GXX590017 HHT590017 HRP590017 IBL590017 ILH590017 IVD590017 JEZ590017 JOV590017 JYR590017 KIN590017 KSJ590017 LCF590017 LMB590017 LVX590017 MFT590017 MPP590017 MZL590017 NJH590017 NTD590017 OCZ590017 OMV590017 OWR590017 PGN590017 PQJ590017 QAF590017 QKB590017 QTX590017 RDT590017 RNP590017 RXL590017 SHH590017 SRD590017 TAZ590017 TKV590017 TUR590017 UEN590017 UOJ590017 UYF590017 VIB590017 VRX590017 WBT590017 WLP590017 WVL590017 D655560 IZ655553 SV655553 ACR655553 AMN655553 AWJ655553 BGF655553 BQB655553 BZX655553 CJT655553 CTP655553 DDL655553 DNH655553 DXD655553 EGZ655553 EQV655553 FAR655553 FKN655553 FUJ655553 GEF655553 GOB655553 GXX655553 HHT655553 HRP655553 IBL655553 ILH655553 IVD655553 JEZ655553 JOV655553 JYR655553 KIN655553 KSJ655553 LCF655553 LMB655553 LVX655553 MFT655553 MPP655553 MZL655553 NJH655553 NTD655553 OCZ655553 OMV655553 OWR655553 PGN655553 PQJ655553 QAF655553 QKB655553 QTX655553 RDT655553 RNP655553 RXL655553 SHH655553 SRD655553 TAZ655553 TKV655553 TUR655553 UEN655553 UOJ655553 UYF655553 VIB655553 VRX655553 WBT655553 WLP655553 WVL655553 D721096 IZ721089 SV721089 ACR721089 AMN721089 AWJ721089 BGF721089 BQB721089 BZX721089 CJT721089 CTP721089 DDL721089 DNH721089 DXD721089 EGZ721089 EQV721089 FAR721089 FKN721089 FUJ721089 GEF721089 GOB721089 GXX721089 HHT721089 HRP721089 IBL721089 ILH721089 IVD721089 JEZ721089 JOV721089 JYR721089 KIN721089 KSJ721089 LCF721089 LMB721089 LVX721089 MFT721089 MPP721089 MZL721089 NJH721089 NTD721089 OCZ721089 OMV721089 OWR721089 PGN721089 PQJ721089 QAF721089 QKB721089 QTX721089 RDT721089 RNP721089 RXL721089 SHH721089 SRD721089 TAZ721089 TKV721089 TUR721089 UEN721089 UOJ721089 UYF721089 VIB721089 VRX721089 WBT721089 WLP721089 WVL721089 D786632 IZ786625 SV786625 ACR786625 AMN786625 AWJ786625 BGF786625 BQB786625 BZX786625 CJT786625 CTP786625 DDL786625 DNH786625 DXD786625 EGZ786625 EQV786625 FAR786625 FKN786625 FUJ786625 GEF786625 GOB786625 GXX786625 HHT786625 HRP786625 IBL786625 ILH786625 IVD786625 JEZ786625 JOV786625 JYR786625 KIN786625 KSJ786625 LCF786625 LMB786625 LVX786625 MFT786625 MPP786625 MZL786625 NJH786625 NTD786625 OCZ786625 OMV786625 OWR786625 PGN786625 PQJ786625 QAF786625 QKB786625 QTX786625 RDT786625 RNP786625 RXL786625 SHH786625 SRD786625 TAZ786625 TKV786625 TUR786625 UEN786625 UOJ786625 UYF786625 VIB786625 VRX786625 WBT786625 WLP786625 WVL786625 D852168 IZ852161 SV852161 ACR852161 AMN852161 AWJ852161 BGF852161 BQB852161 BZX852161 CJT852161 CTP852161 DDL852161 DNH852161 DXD852161 EGZ852161 EQV852161 FAR852161 FKN852161 FUJ852161 GEF852161 GOB852161 GXX852161 HHT852161 HRP852161 IBL852161 ILH852161 IVD852161 JEZ852161 JOV852161 JYR852161 KIN852161 KSJ852161 LCF852161 LMB852161 LVX852161 MFT852161 MPP852161 MZL852161 NJH852161 NTD852161 OCZ852161 OMV852161 OWR852161 PGN852161 PQJ852161 QAF852161 QKB852161 QTX852161 RDT852161 RNP852161 RXL852161 SHH852161 SRD852161 TAZ852161 TKV852161 TUR852161 UEN852161 UOJ852161 UYF852161 VIB852161 VRX852161 WBT852161 WLP852161 WVL852161 D917704 IZ917697 SV917697 ACR917697 AMN917697 AWJ917697 BGF917697 BQB917697 BZX917697 CJT917697 CTP917697 DDL917697 DNH917697 DXD917697 EGZ917697 EQV917697 FAR917697 FKN917697 FUJ917697 GEF917697 GOB917697 GXX917697 HHT917697 HRP917697 IBL917697 ILH917697 IVD917697 JEZ917697 JOV917697 JYR917697 KIN917697 KSJ917697 LCF917697 LMB917697 LVX917697 MFT917697 MPP917697 MZL917697 NJH917697 NTD917697 OCZ917697 OMV917697 OWR917697 PGN917697 PQJ917697 QAF917697 QKB917697 QTX917697 RDT917697 RNP917697 RXL917697 SHH917697 SRD917697 TAZ917697 TKV917697 TUR917697 UEN917697 UOJ917697 UYF917697 VIB917697 VRX917697 WBT917697 WLP917697 WVL917697 D983240 IZ983233 SV983233 ACR983233 AMN983233 AWJ983233 BGF983233 BQB983233 BZX983233 CJT983233 CTP983233 DDL983233 DNH983233 DXD983233 EGZ983233 EQV983233 FAR983233 FKN983233 FUJ983233 GEF983233 GOB983233 GXX983233 HHT983233 HRP983233 IBL983233 ILH983233 IVD983233 JEZ983233 JOV983233 JYR983233 KIN983233 KSJ983233 LCF983233 LMB983233 LVX983233 MFT983233 MPP983233 MZL983233 NJH983233 NTD983233 OCZ983233 OMV983233 OWR983233 PGN983233 PQJ983233 QAF983233 QKB983233 QTX983233 RDT983233 RNP983233 RXL983233 SHH983233 SRD983233 TAZ983233 TKV983233 TUR983233 UEN983233 UOJ983233 UYF983233 VIB983233 VRX983233 WBT983233 WLP983233 WVL983233">
      <formula1>0</formula1>
      <formula2>0</formula2>
    </dataValidation>
    <dataValidation allowBlank="1" showInputMessage="1" showErrorMessage="1" prompt="Especificar origen de dicho recurso: Federal, Estatal, Municipal, Particulares." sqref="C180 IY171:IY172 SU171:SU172 ACQ171:ACQ172 AMM171:AMM172 AWI171:AWI172 BGE171:BGE172 BQA171:BQA172 BZW171:BZW172 CJS171:CJS172 CTO171:CTO172 DDK171:DDK172 DNG171:DNG172 DXC171:DXC172 EGY171:EGY172 EQU171:EQU172 FAQ171:FAQ172 FKM171:FKM172 FUI171:FUI172 GEE171:GEE172 GOA171:GOA172 GXW171:GXW172 HHS171:HHS172 HRO171:HRO172 IBK171:IBK172 ILG171:ILG172 IVC171:IVC172 JEY171:JEY172 JOU171:JOU172 JYQ171:JYQ172 KIM171:KIM172 KSI171:KSI172 LCE171:LCE172 LMA171:LMA172 LVW171:LVW172 MFS171:MFS172 MPO171:MPO172 MZK171:MZK172 NJG171:NJG172 NTC171:NTC172 OCY171:OCY172 OMU171:OMU172 OWQ171:OWQ172 PGM171:PGM172 PQI171:PQI172 QAE171:QAE172 QKA171:QKA172 QTW171:QTW172 RDS171:RDS172 RNO171:RNO172 RXK171:RXK172 SHG171:SHG172 SRC171:SRC172 TAY171:TAY172 TKU171:TKU172 TUQ171:TUQ172 UEM171:UEM172 UOI171:UOI172 UYE171:UYE172 VIA171:VIA172 VRW171:VRW172 WBS171:WBS172 WLO171:WLO172 WVK171:WVK172 C65730 IY65723 SU65723 ACQ65723 AMM65723 AWI65723 BGE65723 BQA65723 BZW65723 CJS65723 CTO65723 DDK65723 DNG65723 DXC65723 EGY65723 EQU65723 FAQ65723 FKM65723 FUI65723 GEE65723 GOA65723 GXW65723 HHS65723 HRO65723 IBK65723 ILG65723 IVC65723 JEY65723 JOU65723 JYQ65723 KIM65723 KSI65723 LCE65723 LMA65723 LVW65723 MFS65723 MPO65723 MZK65723 NJG65723 NTC65723 OCY65723 OMU65723 OWQ65723 PGM65723 PQI65723 QAE65723 QKA65723 QTW65723 RDS65723 RNO65723 RXK65723 SHG65723 SRC65723 TAY65723 TKU65723 TUQ65723 UEM65723 UOI65723 UYE65723 VIA65723 VRW65723 WBS65723 WLO65723 WVK65723 C131266 IY131259 SU131259 ACQ131259 AMM131259 AWI131259 BGE131259 BQA131259 BZW131259 CJS131259 CTO131259 DDK131259 DNG131259 DXC131259 EGY131259 EQU131259 FAQ131259 FKM131259 FUI131259 GEE131259 GOA131259 GXW131259 HHS131259 HRO131259 IBK131259 ILG131259 IVC131259 JEY131259 JOU131259 JYQ131259 KIM131259 KSI131259 LCE131259 LMA131259 LVW131259 MFS131259 MPO131259 MZK131259 NJG131259 NTC131259 OCY131259 OMU131259 OWQ131259 PGM131259 PQI131259 QAE131259 QKA131259 QTW131259 RDS131259 RNO131259 RXK131259 SHG131259 SRC131259 TAY131259 TKU131259 TUQ131259 UEM131259 UOI131259 UYE131259 VIA131259 VRW131259 WBS131259 WLO131259 WVK131259 C196802 IY196795 SU196795 ACQ196795 AMM196795 AWI196795 BGE196795 BQA196795 BZW196795 CJS196795 CTO196795 DDK196795 DNG196795 DXC196795 EGY196795 EQU196795 FAQ196795 FKM196795 FUI196795 GEE196795 GOA196795 GXW196795 HHS196795 HRO196795 IBK196795 ILG196795 IVC196795 JEY196795 JOU196795 JYQ196795 KIM196795 KSI196795 LCE196795 LMA196795 LVW196795 MFS196795 MPO196795 MZK196795 NJG196795 NTC196795 OCY196795 OMU196795 OWQ196795 PGM196795 PQI196795 QAE196795 QKA196795 QTW196795 RDS196795 RNO196795 RXK196795 SHG196795 SRC196795 TAY196795 TKU196795 TUQ196795 UEM196795 UOI196795 UYE196795 VIA196795 VRW196795 WBS196795 WLO196795 WVK196795 C262338 IY262331 SU262331 ACQ262331 AMM262331 AWI262331 BGE262331 BQA262331 BZW262331 CJS262331 CTO262331 DDK262331 DNG262331 DXC262331 EGY262331 EQU262331 FAQ262331 FKM262331 FUI262331 GEE262331 GOA262331 GXW262331 HHS262331 HRO262331 IBK262331 ILG262331 IVC262331 JEY262331 JOU262331 JYQ262331 KIM262331 KSI262331 LCE262331 LMA262331 LVW262331 MFS262331 MPO262331 MZK262331 NJG262331 NTC262331 OCY262331 OMU262331 OWQ262331 PGM262331 PQI262331 QAE262331 QKA262331 QTW262331 RDS262331 RNO262331 RXK262331 SHG262331 SRC262331 TAY262331 TKU262331 TUQ262331 UEM262331 UOI262331 UYE262331 VIA262331 VRW262331 WBS262331 WLO262331 WVK262331 C327874 IY327867 SU327867 ACQ327867 AMM327867 AWI327867 BGE327867 BQA327867 BZW327867 CJS327867 CTO327867 DDK327867 DNG327867 DXC327867 EGY327867 EQU327867 FAQ327867 FKM327867 FUI327867 GEE327867 GOA327867 GXW327867 HHS327867 HRO327867 IBK327867 ILG327867 IVC327867 JEY327867 JOU327867 JYQ327867 KIM327867 KSI327867 LCE327867 LMA327867 LVW327867 MFS327867 MPO327867 MZK327867 NJG327867 NTC327867 OCY327867 OMU327867 OWQ327867 PGM327867 PQI327867 QAE327867 QKA327867 QTW327867 RDS327867 RNO327867 RXK327867 SHG327867 SRC327867 TAY327867 TKU327867 TUQ327867 UEM327867 UOI327867 UYE327867 VIA327867 VRW327867 WBS327867 WLO327867 WVK327867 C393410 IY393403 SU393403 ACQ393403 AMM393403 AWI393403 BGE393403 BQA393403 BZW393403 CJS393403 CTO393403 DDK393403 DNG393403 DXC393403 EGY393403 EQU393403 FAQ393403 FKM393403 FUI393403 GEE393403 GOA393403 GXW393403 HHS393403 HRO393403 IBK393403 ILG393403 IVC393403 JEY393403 JOU393403 JYQ393403 KIM393403 KSI393403 LCE393403 LMA393403 LVW393403 MFS393403 MPO393403 MZK393403 NJG393403 NTC393403 OCY393403 OMU393403 OWQ393403 PGM393403 PQI393403 QAE393403 QKA393403 QTW393403 RDS393403 RNO393403 RXK393403 SHG393403 SRC393403 TAY393403 TKU393403 TUQ393403 UEM393403 UOI393403 UYE393403 VIA393403 VRW393403 WBS393403 WLO393403 WVK393403 C458946 IY458939 SU458939 ACQ458939 AMM458939 AWI458939 BGE458939 BQA458939 BZW458939 CJS458939 CTO458939 DDK458939 DNG458939 DXC458939 EGY458939 EQU458939 FAQ458939 FKM458939 FUI458939 GEE458939 GOA458939 GXW458939 HHS458939 HRO458939 IBK458939 ILG458939 IVC458939 JEY458939 JOU458939 JYQ458939 KIM458939 KSI458939 LCE458939 LMA458939 LVW458939 MFS458939 MPO458939 MZK458939 NJG458939 NTC458939 OCY458939 OMU458939 OWQ458939 PGM458939 PQI458939 QAE458939 QKA458939 QTW458939 RDS458939 RNO458939 RXK458939 SHG458939 SRC458939 TAY458939 TKU458939 TUQ458939 UEM458939 UOI458939 UYE458939 VIA458939 VRW458939 WBS458939 WLO458939 WVK458939 C524482 IY524475 SU524475 ACQ524475 AMM524475 AWI524475 BGE524475 BQA524475 BZW524475 CJS524475 CTO524475 DDK524475 DNG524475 DXC524475 EGY524475 EQU524475 FAQ524475 FKM524475 FUI524475 GEE524475 GOA524475 GXW524475 HHS524475 HRO524475 IBK524475 ILG524475 IVC524475 JEY524475 JOU524475 JYQ524475 KIM524475 KSI524475 LCE524475 LMA524475 LVW524475 MFS524475 MPO524475 MZK524475 NJG524475 NTC524475 OCY524475 OMU524475 OWQ524475 PGM524475 PQI524475 QAE524475 QKA524475 QTW524475 RDS524475 RNO524475 RXK524475 SHG524475 SRC524475 TAY524475 TKU524475 TUQ524475 UEM524475 UOI524475 UYE524475 VIA524475 VRW524475 WBS524475 WLO524475 WVK524475 C590018 IY590011 SU590011 ACQ590011 AMM590011 AWI590011 BGE590011 BQA590011 BZW590011 CJS590011 CTO590011 DDK590011 DNG590011 DXC590011 EGY590011 EQU590011 FAQ590011 FKM590011 FUI590011 GEE590011 GOA590011 GXW590011 HHS590011 HRO590011 IBK590011 ILG590011 IVC590011 JEY590011 JOU590011 JYQ590011 KIM590011 KSI590011 LCE590011 LMA590011 LVW590011 MFS590011 MPO590011 MZK590011 NJG590011 NTC590011 OCY590011 OMU590011 OWQ590011 PGM590011 PQI590011 QAE590011 QKA590011 QTW590011 RDS590011 RNO590011 RXK590011 SHG590011 SRC590011 TAY590011 TKU590011 TUQ590011 UEM590011 UOI590011 UYE590011 VIA590011 VRW590011 WBS590011 WLO590011 WVK590011 C655554 IY655547 SU655547 ACQ655547 AMM655547 AWI655547 BGE655547 BQA655547 BZW655547 CJS655547 CTO655547 DDK655547 DNG655547 DXC655547 EGY655547 EQU655547 FAQ655547 FKM655547 FUI655547 GEE655547 GOA655547 GXW655547 HHS655547 HRO655547 IBK655547 ILG655547 IVC655547 JEY655547 JOU655547 JYQ655547 KIM655547 KSI655547 LCE655547 LMA655547 LVW655547 MFS655547 MPO655547 MZK655547 NJG655547 NTC655547 OCY655547 OMU655547 OWQ655547 PGM655547 PQI655547 QAE655547 QKA655547 QTW655547 RDS655547 RNO655547 RXK655547 SHG655547 SRC655547 TAY655547 TKU655547 TUQ655547 UEM655547 UOI655547 UYE655547 VIA655547 VRW655547 WBS655547 WLO655547 WVK655547 C721090 IY721083 SU721083 ACQ721083 AMM721083 AWI721083 BGE721083 BQA721083 BZW721083 CJS721083 CTO721083 DDK721083 DNG721083 DXC721083 EGY721083 EQU721083 FAQ721083 FKM721083 FUI721083 GEE721083 GOA721083 GXW721083 HHS721083 HRO721083 IBK721083 ILG721083 IVC721083 JEY721083 JOU721083 JYQ721083 KIM721083 KSI721083 LCE721083 LMA721083 LVW721083 MFS721083 MPO721083 MZK721083 NJG721083 NTC721083 OCY721083 OMU721083 OWQ721083 PGM721083 PQI721083 QAE721083 QKA721083 QTW721083 RDS721083 RNO721083 RXK721083 SHG721083 SRC721083 TAY721083 TKU721083 TUQ721083 UEM721083 UOI721083 UYE721083 VIA721083 VRW721083 WBS721083 WLO721083 WVK721083 C786626 IY786619 SU786619 ACQ786619 AMM786619 AWI786619 BGE786619 BQA786619 BZW786619 CJS786619 CTO786619 DDK786619 DNG786619 DXC786619 EGY786619 EQU786619 FAQ786619 FKM786619 FUI786619 GEE786619 GOA786619 GXW786619 HHS786619 HRO786619 IBK786619 ILG786619 IVC786619 JEY786619 JOU786619 JYQ786619 KIM786619 KSI786619 LCE786619 LMA786619 LVW786619 MFS786619 MPO786619 MZK786619 NJG786619 NTC786619 OCY786619 OMU786619 OWQ786619 PGM786619 PQI786619 QAE786619 QKA786619 QTW786619 RDS786619 RNO786619 RXK786619 SHG786619 SRC786619 TAY786619 TKU786619 TUQ786619 UEM786619 UOI786619 UYE786619 VIA786619 VRW786619 WBS786619 WLO786619 WVK786619 C852162 IY852155 SU852155 ACQ852155 AMM852155 AWI852155 BGE852155 BQA852155 BZW852155 CJS852155 CTO852155 DDK852155 DNG852155 DXC852155 EGY852155 EQU852155 FAQ852155 FKM852155 FUI852155 GEE852155 GOA852155 GXW852155 HHS852155 HRO852155 IBK852155 ILG852155 IVC852155 JEY852155 JOU852155 JYQ852155 KIM852155 KSI852155 LCE852155 LMA852155 LVW852155 MFS852155 MPO852155 MZK852155 NJG852155 NTC852155 OCY852155 OMU852155 OWQ852155 PGM852155 PQI852155 QAE852155 QKA852155 QTW852155 RDS852155 RNO852155 RXK852155 SHG852155 SRC852155 TAY852155 TKU852155 TUQ852155 UEM852155 UOI852155 UYE852155 VIA852155 VRW852155 WBS852155 WLO852155 WVK852155 C917698 IY917691 SU917691 ACQ917691 AMM917691 AWI917691 BGE917691 BQA917691 BZW917691 CJS917691 CTO917691 DDK917691 DNG917691 DXC917691 EGY917691 EQU917691 FAQ917691 FKM917691 FUI917691 GEE917691 GOA917691 GXW917691 HHS917691 HRO917691 IBK917691 ILG917691 IVC917691 JEY917691 JOU917691 JYQ917691 KIM917691 KSI917691 LCE917691 LMA917691 LVW917691 MFS917691 MPO917691 MZK917691 NJG917691 NTC917691 OCY917691 OMU917691 OWQ917691 PGM917691 PQI917691 QAE917691 QKA917691 QTW917691 RDS917691 RNO917691 RXK917691 SHG917691 SRC917691 TAY917691 TKU917691 TUQ917691 UEM917691 UOI917691 UYE917691 VIA917691 VRW917691 WBS917691 WLO917691 WVK917691 C983234 IY983227 SU983227 ACQ983227 AMM983227 AWI983227 BGE983227 BQA983227 BZW983227 CJS983227 CTO983227 DDK983227 DNG983227 DXC983227 EGY983227 EQU983227 FAQ983227 FKM983227 FUI983227 GEE983227 GOA983227 GXW983227 HHS983227 HRO983227 IBK983227 ILG983227 IVC983227 JEY983227 JOU983227 JYQ983227 KIM983227 KSI983227 LCE983227 LMA983227 LVW983227 MFS983227 MPO983227 MZK983227 NJG983227 NTC983227 OCY983227 OMU983227 OWQ983227 PGM983227 PQI983227 QAE983227 QKA983227 QTW983227 RDS983227 RNO983227 RXK983227 SHG983227 SRC983227 TAY983227 TKU983227 TUQ983227 UEM983227 UOI983227 UYE983227 VIA983227 VRW983227 WBS983227 WLO983227 WVK983227 C186 IY179 SU179 ACQ179 AMM179 AWI179 BGE179 BQA179 BZW179 CJS179 CTO179 DDK179 DNG179 DXC179 EGY179 EQU179 FAQ179 FKM179 FUI179 GEE179 GOA179 GXW179 HHS179 HRO179 IBK179 ILG179 IVC179 JEY179 JOU179 JYQ179 KIM179 KSI179 LCE179 LMA179 LVW179 MFS179 MPO179 MZK179 NJG179 NTC179 OCY179 OMU179 OWQ179 PGM179 PQI179 QAE179 QKA179 QTW179 RDS179 RNO179 RXK179 SHG179 SRC179 TAY179 TKU179 TUQ179 UEM179 UOI179 UYE179 VIA179 VRW179 WBS179 WLO179 WVK179 C65736 IY65729 SU65729 ACQ65729 AMM65729 AWI65729 BGE65729 BQA65729 BZW65729 CJS65729 CTO65729 DDK65729 DNG65729 DXC65729 EGY65729 EQU65729 FAQ65729 FKM65729 FUI65729 GEE65729 GOA65729 GXW65729 HHS65729 HRO65729 IBK65729 ILG65729 IVC65729 JEY65729 JOU65729 JYQ65729 KIM65729 KSI65729 LCE65729 LMA65729 LVW65729 MFS65729 MPO65729 MZK65729 NJG65729 NTC65729 OCY65729 OMU65729 OWQ65729 PGM65729 PQI65729 QAE65729 QKA65729 QTW65729 RDS65729 RNO65729 RXK65729 SHG65729 SRC65729 TAY65729 TKU65729 TUQ65729 UEM65729 UOI65729 UYE65729 VIA65729 VRW65729 WBS65729 WLO65729 WVK65729 C131272 IY131265 SU131265 ACQ131265 AMM131265 AWI131265 BGE131265 BQA131265 BZW131265 CJS131265 CTO131265 DDK131265 DNG131265 DXC131265 EGY131265 EQU131265 FAQ131265 FKM131265 FUI131265 GEE131265 GOA131265 GXW131265 HHS131265 HRO131265 IBK131265 ILG131265 IVC131265 JEY131265 JOU131265 JYQ131265 KIM131265 KSI131265 LCE131265 LMA131265 LVW131265 MFS131265 MPO131265 MZK131265 NJG131265 NTC131265 OCY131265 OMU131265 OWQ131265 PGM131265 PQI131265 QAE131265 QKA131265 QTW131265 RDS131265 RNO131265 RXK131265 SHG131265 SRC131265 TAY131265 TKU131265 TUQ131265 UEM131265 UOI131265 UYE131265 VIA131265 VRW131265 WBS131265 WLO131265 WVK131265 C196808 IY196801 SU196801 ACQ196801 AMM196801 AWI196801 BGE196801 BQA196801 BZW196801 CJS196801 CTO196801 DDK196801 DNG196801 DXC196801 EGY196801 EQU196801 FAQ196801 FKM196801 FUI196801 GEE196801 GOA196801 GXW196801 HHS196801 HRO196801 IBK196801 ILG196801 IVC196801 JEY196801 JOU196801 JYQ196801 KIM196801 KSI196801 LCE196801 LMA196801 LVW196801 MFS196801 MPO196801 MZK196801 NJG196801 NTC196801 OCY196801 OMU196801 OWQ196801 PGM196801 PQI196801 QAE196801 QKA196801 QTW196801 RDS196801 RNO196801 RXK196801 SHG196801 SRC196801 TAY196801 TKU196801 TUQ196801 UEM196801 UOI196801 UYE196801 VIA196801 VRW196801 WBS196801 WLO196801 WVK196801 C262344 IY262337 SU262337 ACQ262337 AMM262337 AWI262337 BGE262337 BQA262337 BZW262337 CJS262337 CTO262337 DDK262337 DNG262337 DXC262337 EGY262337 EQU262337 FAQ262337 FKM262337 FUI262337 GEE262337 GOA262337 GXW262337 HHS262337 HRO262337 IBK262337 ILG262337 IVC262337 JEY262337 JOU262337 JYQ262337 KIM262337 KSI262337 LCE262337 LMA262337 LVW262337 MFS262337 MPO262337 MZK262337 NJG262337 NTC262337 OCY262337 OMU262337 OWQ262337 PGM262337 PQI262337 QAE262337 QKA262337 QTW262337 RDS262337 RNO262337 RXK262337 SHG262337 SRC262337 TAY262337 TKU262337 TUQ262337 UEM262337 UOI262337 UYE262337 VIA262337 VRW262337 WBS262337 WLO262337 WVK262337 C327880 IY327873 SU327873 ACQ327873 AMM327873 AWI327873 BGE327873 BQA327873 BZW327873 CJS327873 CTO327873 DDK327873 DNG327873 DXC327873 EGY327873 EQU327873 FAQ327873 FKM327873 FUI327873 GEE327873 GOA327873 GXW327873 HHS327873 HRO327873 IBK327873 ILG327873 IVC327873 JEY327873 JOU327873 JYQ327873 KIM327873 KSI327873 LCE327873 LMA327873 LVW327873 MFS327873 MPO327873 MZK327873 NJG327873 NTC327873 OCY327873 OMU327873 OWQ327873 PGM327873 PQI327873 QAE327873 QKA327873 QTW327873 RDS327873 RNO327873 RXK327873 SHG327873 SRC327873 TAY327873 TKU327873 TUQ327873 UEM327873 UOI327873 UYE327873 VIA327873 VRW327873 WBS327873 WLO327873 WVK327873 C393416 IY393409 SU393409 ACQ393409 AMM393409 AWI393409 BGE393409 BQA393409 BZW393409 CJS393409 CTO393409 DDK393409 DNG393409 DXC393409 EGY393409 EQU393409 FAQ393409 FKM393409 FUI393409 GEE393409 GOA393409 GXW393409 HHS393409 HRO393409 IBK393409 ILG393409 IVC393409 JEY393409 JOU393409 JYQ393409 KIM393409 KSI393409 LCE393409 LMA393409 LVW393409 MFS393409 MPO393409 MZK393409 NJG393409 NTC393409 OCY393409 OMU393409 OWQ393409 PGM393409 PQI393409 QAE393409 QKA393409 QTW393409 RDS393409 RNO393409 RXK393409 SHG393409 SRC393409 TAY393409 TKU393409 TUQ393409 UEM393409 UOI393409 UYE393409 VIA393409 VRW393409 WBS393409 WLO393409 WVK393409 C458952 IY458945 SU458945 ACQ458945 AMM458945 AWI458945 BGE458945 BQA458945 BZW458945 CJS458945 CTO458945 DDK458945 DNG458945 DXC458945 EGY458945 EQU458945 FAQ458945 FKM458945 FUI458945 GEE458945 GOA458945 GXW458945 HHS458945 HRO458945 IBK458945 ILG458945 IVC458945 JEY458945 JOU458945 JYQ458945 KIM458945 KSI458945 LCE458945 LMA458945 LVW458945 MFS458945 MPO458945 MZK458945 NJG458945 NTC458945 OCY458945 OMU458945 OWQ458945 PGM458945 PQI458945 QAE458945 QKA458945 QTW458945 RDS458945 RNO458945 RXK458945 SHG458945 SRC458945 TAY458945 TKU458945 TUQ458945 UEM458945 UOI458945 UYE458945 VIA458945 VRW458945 WBS458945 WLO458945 WVK458945 C524488 IY524481 SU524481 ACQ524481 AMM524481 AWI524481 BGE524481 BQA524481 BZW524481 CJS524481 CTO524481 DDK524481 DNG524481 DXC524481 EGY524481 EQU524481 FAQ524481 FKM524481 FUI524481 GEE524481 GOA524481 GXW524481 HHS524481 HRO524481 IBK524481 ILG524481 IVC524481 JEY524481 JOU524481 JYQ524481 KIM524481 KSI524481 LCE524481 LMA524481 LVW524481 MFS524481 MPO524481 MZK524481 NJG524481 NTC524481 OCY524481 OMU524481 OWQ524481 PGM524481 PQI524481 QAE524481 QKA524481 QTW524481 RDS524481 RNO524481 RXK524481 SHG524481 SRC524481 TAY524481 TKU524481 TUQ524481 UEM524481 UOI524481 UYE524481 VIA524481 VRW524481 WBS524481 WLO524481 WVK524481 C590024 IY590017 SU590017 ACQ590017 AMM590017 AWI590017 BGE590017 BQA590017 BZW590017 CJS590017 CTO590017 DDK590017 DNG590017 DXC590017 EGY590017 EQU590017 FAQ590017 FKM590017 FUI590017 GEE590017 GOA590017 GXW590017 HHS590017 HRO590017 IBK590017 ILG590017 IVC590017 JEY590017 JOU590017 JYQ590017 KIM590017 KSI590017 LCE590017 LMA590017 LVW590017 MFS590017 MPO590017 MZK590017 NJG590017 NTC590017 OCY590017 OMU590017 OWQ590017 PGM590017 PQI590017 QAE590017 QKA590017 QTW590017 RDS590017 RNO590017 RXK590017 SHG590017 SRC590017 TAY590017 TKU590017 TUQ590017 UEM590017 UOI590017 UYE590017 VIA590017 VRW590017 WBS590017 WLO590017 WVK590017 C655560 IY655553 SU655553 ACQ655553 AMM655553 AWI655553 BGE655553 BQA655553 BZW655553 CJS655553 CTO655553 DDK655553 DNG655553 DXC655553 EGY655553 EQU655553 FAQ655553 FKM655553 FUI655553 GEE655553 GOA655553 GXW655553 HHS655553 HRO655553 IBK655553 ILG655553 IVC655553 JEY655553 JOU655553 JYQ655553 KIM655553 KSI655553 LCE655553 LMA655553 LVW655553 MFS655553 MPO655553 MZK655553 NJG655553 NTC655553 OCY655553 OMU655553 OWQ655553 PGM655553 PQI655553 QAE655553 QKA655553 QTW655553 RDS655553 RNO655553 RXK655553 SHG655553 SRC655553 TAY655553 TKU655553 TUQ655553 UEM655553 UOI655553 UYE655553 VIA655553 VRW655553 WBS655553 WLO655553 WVK655553 C721096 IY721089 SU721089 ACQ721089 AMM721089 AWI721089 BGE721089 BQA721089 BZW721089 CJS721089 CTO721089 DDK721089 DNG721089 DXC721089 EGY721089 EQU721089 FAQ721089 FKM721089 FUI721089 GEE721089 GOA721089 GXW721089 HHS721089 HRO721089 IBK721089 ILG721089 IVC721089 JEY721089 JOU721089 JYQ721089 KIM721089 KSI721089 LCE721089 LMA721089 LVW721089 MFS721089 MPO721089 MZK721089 NJG721089 NTC721089 OCY721089 OMU721089 OWQ721089 PGM721089 PQI721089 QAE721089 QKA721089 QTW721089 RDS721089 RNO721089 RXK721089 SHG721089 SRC721089 TAY721089 TKU721089 TUQ721089 UEM721089 UOI721089 UYE721089 VIA721089 VRW721089 WBS721089 WLO721089 WVK721089 C786632 IY786625 SU786625 ACQ786625 AMM786625 AWI786625 BGE786625 BQA786625 BZW786625 CJS786625 CTO786625 DDK786625 DNG786625 DXC786625 EGY786625 EQU786625 FAQ786625 FKM786625 FUI786625 GEE786625 GOA786625 GXW786625 HHS786625 HRO786625 IBK786625 ILG786625 IVC786625 JEY786625 JOU786625 JYQ786625 KIM786625 KSI786625 LCE786625 LMA786625 LVW786625 MFS786625 MPO786625 MZK786625 NJG786625 NTC786625 OCY786625 OMU786625 OWQ786625 PGM786625 PQI786625 QAE786625 QKA786625 QTW786625 RDS786625 RNO786625 RXK786625 SHG786625 SRC786625 TAY786625 TKU786625 TUQ786625 UEM786625 UOI786625 UYE786625 VIA786625 VRW786625 WBS786625 WLO786625 WVK786625 C852168 IY852161 SU852161 ACQ852161 AMM852161 AWI852161 BGE852161 BQA852161 BZW852161 CJS852161 CTO852161 DDK852161 DNG852161 DXC852161 EGY852161 EQU852161 FAQ852161 FKM852161 FUI852161 GEE852161 GOA852161 GXW852161 HHS852161 HRO852161 IBK852161 ILG852161 IVC852161 JEY852161 JOU852161 JYQ852161 KIM852161 KSI852161 LCE852161 LMA852161 LVW852161 MFS852161 MPO852161 MZK852161 NJG852161 NTC852161 OCY852161 OMU852161 OWQ852161 PGM852161 PQI852161 QAE852161 QKA852161 QTW852161 RDS852161 RNO852161 RXK852161 SHG852161 SRC852161 TAY852161 TKU852161 TUQ852161 UEM852161 UOI852161 UYE852161 VIA852161 VRW852161 WBS852161 WLO852161 WVK852161 C917704 IY917697 SU917697 ACQ917697 AMM917697 AWI917697 BGE917697 BQA917697 BZW917697 CJS917697 CTO917697 DDK917697 DNG917697 DXC917697 EGY917697 EQU917697 FAQ917697 FKM917697 FUI917697 GEE917697 GOA917697 GXW917697 HHS917697 HRO917697 IBK917697 ILG917697 IVC917697 JEY917697 JOU917697 JYQ917697 KIM917697 KSI917697 LCE917697 LMA917697 LVW917697 MFS917697 MPO917697 MZK917697 NJG917697 NTC917697 OCY917697 OMU917697 OWQ917697 PGM917697 PQI917697 QAE917697 QKA917697 QTW917697 RDS917697 RNO917697 RXK917697 SHG917697 SRC917697 TAY917697 TKU917697 TUQ917697 UEM917697 UOI917697 UYE917697 VIA917697 VRW917697 WBS917697 WLO917697 WVK917697 C983240 IY983233 SU983233 ACQ983233 AMM983233 AWI983233 BGE983233 BQA983233 BZW983233 CJS983233 CTO983233 DDK983233 DNG983233 DXC983233 EGY983233 EQU983233 FAQ983233 FKM983233 FUI983233 GEE983233 GOA983233 GXW983233 HHS983233 HRO983233 IBK983233 ILG983233 IVC983233 JEY983233 JOU983233 JYQ983233 KIM983233 KSI983233 LCE983233 LMA983233 LVW983233 MFS983233 MPO983233 MZK983233 NJG983233 NTC983233 OCY983233 OMU983233 OWQ983233 PGM983233 PQI983233 QAE983233 QKA983233 QTW983233 RDS983233 RNO983233 RXK983233 SHG983233 SRC983233 TAY983233 TKU983233 TUQ983233 UEM983233 UOI983233 UYE983233 VIA983233 VRW983233 WBS983233 WLO983233 WVK983233 C192 IY185 SU185 ACQ185 AMM185 AWI185 BGE185 BQA185 BZW185 CJS185 CTO185 DDK185 DNG185 DXC185 EGY185 EQU185 FAQ185 FKM185 FUI185 GEE185 GOA185 GXW185 HHS185 HRO185 IBK185 ILG185 IVC185 JEY185 JOU185 JYQ185 KIM185 KSI185 LCE185 LMA185 LVW185 MFS185 MPO185 MZK185 NJG185 NTC185 OCY185 OMU185 OWQ185 PGM185 PQI185 QAE185 QKA185 QTW185 RDS185 RNO185 RXK185 SHG185 SRC185 TAY185 TKU185 TUQ185 UEM185 UOI185 UYE185 VIA185 VRW185 WBS185 WLO185 WVK185 C65742 IY65735 SU65735 ACQ65735 AMM65735 AWI65735 BGE65735 BQA65735 BZW65735 CJS65735 CTO65735 DDK65735 DNG65735 DXC65735 EGY65735 EQU65735 FAQ65735 FKM65735 FUI65735 GEE65735 GOA65735 GXW65735 HHS65735 HRO65735 IBK65735 ILG65735 IVC65735 JEY65735 JOU65735 JYQ65735 KIM65735 KSI65735 LCE65735 LMA65735 LVW65735 MFS65735 MPO65735 MZK65735 NJG65735 NTC65735 OCY65735 OMU65735 OWQ65735 PGM65735 PQI65735 QAE65735 QKA65735 QTW65735 RDS65735 RNO65735 RXK65735 SHG65735 SRC65735 TAY65735 TKU65735 TUQ65735 UEM65735 UOI65735 UYE65735 VIA65735 VRW65735 WBS65735 WLO65735 WVK65735 C131278 IY131271 SU131271 ACQ131271 AMM131271 AWI131271 BGE131271 BQA131271 BZW131271 CJS131271 CTO131271 DDK131271 DNG131271 DXC131271 EGY131271 EQU131271 FAQ131271 FKM131271 FUI131271 GEE131271 GOA131271 GXW131271 HHS131271 HRO131271 IBK131271 ILG131271 IVC131271 JEY131271 JOU131271 JYQ131271 KIM131271 KSI131271 LCE131271 LMA131271 LVW131271 MFS131271 MPO131271 MZK131271 NJG131271 NTC131271 OCY131271 OMU131271 OWQ131271 PGM131271 PQI131271 QAE131271 QKA131271 QTW131271 RDS131271 RNO131271 RXK131271 SHG131271 SRC131271 TAY131271 TKU131271 TUQ131271 UEM131271 UOI131271 UYE131271 VIA131271 VRW131271 WBS131271 WLO131271 WVK131271 C196814 IY196807 SU196807 ACQ196807 AMM196807 AWI196807 BGE196807 BQA196807 BZW196807 CJS196807 CTO196807 DDK196807 DNG196807 DXC196807 EGY196807 EQU196807 FAQ196807 FKM196807 FUI196807 GEE196807 GOA196807 GXW196807 HHS196807 HRO196807 IBK196807 ILG196807 IVC196807 JEY196807 JOU196807 JYQ196807 KIM196807 KSI196807 LCE196807 LMA196807 LVW196807 MFS196807 MPO196807 MZK196807 NJG196807 NTC196807 OCY196807 OMU196807 OWQ196807 PGM196807 PQI196807 QAE196807 QKA196807 QTW196807 RDS196807 RNO196807 RXK196807 SHG196807 SRC196807 TAY196807 TKU196807 TUQ196807 UEM196807 UOI196807 UYE196807 VIA196807 VRW196807 WBS196807 WLO196807 WVK196807 C262350 IY262343 SU262343 ACQ262343 AMM262343 AWI262343 BGE262343 BQA262343 BZW262343 CJS262343 CTO262343 DDK262343 DNG262343 DXC262343 EGY262343 EQU262343 FAQ262343 FKM262343 FUI262343 GEE262343 GOA262343 GXW262343 HHS262343 HRO262343 IBK262343 ILG262343 IVC262343 JEY262343 JOU262343 JYQ262343 KIM262343 KSI262343 LCE262343 LMA262343 LVW262343 MFS262343 MPO262343 MZK262343 NJG262343 NTC262343 OCY262343 OMU262343 OWQ262343 PGM262343 PQI262343 QAE262343 QKA262343 QTW262343 RDS262343 RNO262343 RXK262343 SHG262343 SRC262343 TAY262343 TKU262343 TUQ262343 UEM262343 UOI262343 UYE262343 VIA262343 VRW262343 WBS262343 WLO262343 WVK262343 C327886 IY327879 SU327879 ACQ327879 AMM327879 AWI327879 BGE327879 BQA327879 BZW327879 CJS327879 CTO327879 DDK327879 DNG327879 DXC327879 EGY327879 EQU327879 FAQ327879 FKM327879 FUI327879 GEE327879 GOA327879 GXW327879 HHS327879 HRO327879 IBK327879 ILG327879 IVC327879 JEY327879 JOU327879 JYQ327879 KIM327879 KSI327879 LCE327879 LMA327879 LVW327879 MFS327879 MPO327879 MZK327879 NJG327879 NTC327879 OCY327879 OMU327879 OWQ327879 PGM327879 PQI327879 QAE327879 QKA327879 QTW327879 RDS327879 RNO327879 RXK327879 SHG327879 SRC327879 TAY327879 TKU327879 TUQ327879 UEM327879 UOI327879 UYE327879 VIA327879 VRW327879 WBS327879 WLO327879 WVK327879 C393422 IY393415 SU393415 ACQ393415 AMM393415 AWI393415 BGE393415 BQA393415 BZW393415 CJS393415 CTO393415 DDK393415 DNG393415 DXC393415 EGY393415 EQU393415 FAQ393415 FKM393415 FUI393415 GEE393415 GOA393415 GXW393415 HHS393415 HRO393415 IBK393415 ILG393415 IVC393415 JEY393415 JOU393415 JYQ393415 KIM393415 KSI393415 LCE393415 LMA393415 LVW393415 MFS393415 MPO393415 MZK393415 NJG393415 NTC393415 OCY393415 OMU393415 OWQ393415 PGM393415 PQI393415 QAE393415 QKA393415 QTW393415 RDS393415 RNO393415 RXK393415 SHG393415 SRC393415 TAY393415 TKU393415 TUQ393415 UEM393415 UOI393415 UYE393415 VIA393415 VRW393415 WBS393415 WLO393415 WVK393415 C458958 IY458951 SU458951 ACQ458951 AMM458951 AWI458951 BGE458951 BQA458951 BZW458951 CJS458951 CTO458951 DDK458951 DNG458951 DXC458951 EGY458951 EQU458951 FAQ458951 FKM458951 FUI458951 GEE458951 GOA458951 GXW458951 HHS458951 HRO458951 IBK458951 ILG458951 IVC458951 JEY458951 JOU458951 JYQ458951 KIM458951 KSI458951 LCE458951 LMA458951 LVW458951 MFS458951 MPO458951 MZK458951 NJG458951 NTC458951 OCY458951 OMU458951 OWQ458951 PGM458951 PQI458951 QAE458951 QKA458951 QTW458951 RDS458951 RNO458951 RXK458951 SHG458951 SRC458951 TAY458951 TKU458951 TUQ458951 UEM458951 UOI458951 UYE458951 VIA458951 VRW458951 WBS458951 WLO458951 WVK458951 C524494 IY524487 SU524487 ACQ524487 AMM524487 AWI524487 BGE524487 BQA524487 BZW524487 CJS524487 CTO524487 DDK524487 DNG524487 DXC524487 EGY524487 EQU524487 FAQ524487 FKM524487 FUI524487 GEE524487 GOA524487 GXW524487 HHS524487 HRO524487 IBK524487 ILG524487 IVC524487 JEY524487 JOU524487 JYQ524487 KIM524487 KSI524487 LCE524487 LMA524487 LVW524487 MFS524487 MPO524487 MZK524487 NJG524487 NTC524487 OCY524487 OMU524487 OWQ524487 PGM524487 PQI524487 QAE524487 QKA524487 QTW524487 RDS524487 RNO524487 RXK524487 SHG524487 SRC524487 TAY524487 TKU524487 TUQ524487 UEM524487 UOI524487 UYE524487 VIA524487 VRW524487 WBS524487 WLO524487 WVK524487 C590030 IY590023 SU590023 ACQ590023 AMM590023 AWI590023 BGE590023 BQA590023 BZW590023 CJS590023 CTO590023 DDK590023 DNG590023 DXC590023 EGY590023 EQU590023 FAQ590023 FKM590023 FUI590023 GEE590023 GOA590023 GXW590023 HHS590023 HRO590023 IBK590023 ILG590023 IVC590023 JEY590023 JOU590023 JYQ590023 KIM590023 KSI590023 LCE590023 LMA590023 LVW590023 MFS590023 MPO590023 MZK590023 NJG590023 NTC590023 OCY590023 OMU590023 OWQ590023 PGM590023 PQI590023 QAE590023 QKA590023 QTW590023 RDS590023 RNO590023 RXK590023 SHG590023 SRC590023 TAY590023 TKU590023 TUQ590023 UEM590023 UOI590023 UYE590023 VIA590023 VRW590023 WBS590023 WLO590023 WVK590023 C655566 IY655559 SU655559 ACQ655559 AMM655559 AWI655559 BGE655559 BQA655559 BZW655559 CJS655559 CTO655559 DDK655559 DNG655559 DXC655559 EGY655559 EQU655559 FAQ655559 FKM655559 FUI655559 GEE655559 GOA655559 GXW655559 HHS655559 HRO655559 IBK655559 ILG655559 IVC655559 JEY655559 JOU655559 JYQ655559 KIM655559 KSI655559 LCE655559 LMA655559 LVW655559 MFS655559 MPO655559 MZK655559 NJG655559 NTC655559 OCY655559 OMU655559 OWQ655559 PGM655559 PQI655559 QAE655559 QKA655559 QTW655559 RDS655559 RNO655559 RXK655559 SHG655559 SRC655559 TAY655559 TKU655559 TUQ655559 UEM655559 UOI655559 UYE655559 VIA655559 VRW655559 WBS655559 WLO655559 WVK655559 C721102 IY721095 SU721095 ACQ721095 AMM721095 AWI721095 BGE721095 BQA721095 BZW721095 CJS721095 CTO721095 DDK721095 DNG721095 DXC721095 EGY721095 EQU721095 FAQ721095 FKM721095 FUI721095 GEE721095 GOA721095 GXW721095 HHS721095 HRO721095 IBK721095 ILG721095 IVC721095 JEY721095 JOU721095 JYQ721095 KIM721095 KSI721095 LCE721095 LMA721095 LVW721095 MFS721095 MPO721095 MZK721095 NJG721095 NTC721095 OCY721095 OMU721095 OWQ721095 PGM721095 PQI721095 QAE721095 QKA721095 QTW721095 RDS721095 RNO721095 RXK721095 SHG721095 SRC721095 TAY721095 TKU721095 TUQ721095 UEM721095 UOI721095 UYE721095 VIA721095 VRW721095 WBS721095 WLO721095 WVK721095 C786638 IY786631 SU786631 ACQ786631 AMM786631 AWI786631 BGE786631 BQA786631 BZW786631 CJS786631 CTO786631 DDK786631 DNG786631 DXC786631 EGY786631 EQU786631 FAQ786631 FKM786631 FUI786631 GEE786631 GOA786631 GXW786631 HHS786631 HRO786631 IBK786631 ILG786631 IVC786631 JEY786631 JOU786631 JYQ786631 KIM786631 KSI786631 LCE786631 LMA786631 LVW786631 MFS786631 MPO786631 MZK786631 NJG786631 NTC786631 OCY786631 OMU786631 OWQ786631 PGM786631 PQI786631 QAE786631 QKA786631 QTW786631 RDS786631 RNO786631 RXK786631 SHG786631 SRC786631 TAY786631 TKU786631 TUQ786631 UEM786631 UOI786631 UYE786631 VIA786631 VRW786631 WBS786631 WLO786631 WVK786631 C852174 IY852167 SU852167 ACQ852167 AMM852167 AWI852167 BGE852167 BQA852167 BZW852167 CJS852167 CTO852167 DDK852167 DNG852167 DXC852167 EGY852167 EQU852167 FAQ852167 FKM852167 FUI852167 GEE852167 GOA852167 GXW852167 HHS852167 HRO852167 IBK852167 ILG852167 IVC852167 JEY852167 JOU852167 JYQ852167 KIM852167 KSI852167 LCE852167 LMA852167 LVW852167 MFS852167 MPO852167 MZK852167 NJG852167 NTC852167 OCY852167 OMU852167 OWQ852167 PGM852167 PQI852167 QAE852167 QKA852167 QTW852167 RDS852167 RNO852167 RXK852167 SHG852167 SRC852167 TAY852167 TKU852167 TUQ852167 UEM852167 UOI852167 UYE852167 VIA852167 VRW852167 WBS852167 WLO852167 WVK852167 C917710 IY917703 SU917703 ACQ917703 AMM917703 AWI917703 BGE917703 BQA917703 BZW917703 CJS917703 CTO917703 DDK917703 DNG917703 DXC917703 EGY917703 EQU917703 FAQ917703 FKM917703 FUI917703 GEE917703 GOA917703 GXW917703 HHS917703 HRO917703 IBK917703 ILG917703 IVC917703 JEY917703 JOU917703 JYQ917703 KIM917703 KSI917703 LCE917703 LMA917703 LVW917703 MFS917703 MPO917703 MZK917703 NJG917703 NTC917703 OCY917703 OMU917703 OWQ917703 PGM917703 PQI917703 QAE917703 QKA917703 QTW917703 RDS917703 RNO917703 RXK917703 SHG917703 SRC917703 TAY917703 TKU917703 TUQ917703 UEM917703 UOI917703 UYE917703 VIA917703 VRW917703 WBS917703 WLO917703 WVK917703 C983246 IY983239 SU983239 ACQ983239 AMM983239 AWI983239 BGE983239 BQA983239 BZW983239 CJS983239 CTO983239 DDK983239 DNG983239 DXC983239 EGY983239 EQU983239 FAQ983239 FKM983239 FUI983239 GEE983239 GOA983239 GXW983239 HHS983239 HRO983239 IBK983239 ILG983239 IVC983239 JEY983239 JOU983239 JYQ983239 KIM983239 KSI983239 LCE983239 LMA983239 LVW983239 MFS983239 MPO983239 MZK983239 NJG983239 NTC983239 OCY983239 OMU983239 OWQ983239 PGM983239 PQI983239 QAE983239 QKA983239 QTW983239 RDS983239 RNO983239 RXK983239 SHG983239 SRC983239 TAY983239 TKU983239 TUQ983239 UEM983239 UOI983239 UYE983239 VIA983239 VRW983239 WBS983239 WLO983239 WVK983239">
      <formula1>0</formula1>
      <formula2>0</formula2>
    </dataValidation>
    <dataValidation allowBlank="1" showInputMessage="1" showErrorMessage="1" prompt="Corresponde al número de la cuenta de acuerdo al Plan de Cuentas emitido por el CONAC (DOF 22/11/2010)." sqref="A142 IW142 SS142 ACO142 AMK142 AWG142 BGC142 BPY142 BZU142 CJQ142 CTM142 DDI142 DNE142 DXA142 EGW142 EQS142 FAO142 FKK142 FUG142 GEC142 GNY142 GXU142 HHQ142 HRM142 IBI142 ILE142 IVA142 JEW142 JOS142 JYO142 KIK142 KSG142 LCC142 LLY142 LVU142 MFQ142 MPM142 MZI142 NJE142 NTA142 OCW142 OMS142 OWO142 PGK142 PQG142 QAC142 QJY142 QTU142 RDQ142 RNM142 RXI142 SHE142 SRA142 TAW142 TKS142 TUO142 UEK142 UOG142 UYC142 VHY142 VRU142 WBQ142 WLM142 WVI142 A65703 IW65696 SS65696 ACO65696 AMK65696 AWG65696 BGC65696 BPY65696 BZU65696 CJQ65696 CTM65696 DDI65696 DNE65696 DXA65696 EGW65696 EQS65696 FAO65696 FKK65696 FUG65696 GEC65696 GNY65696 GXU65696 HHQ65696 HRM65696 IBI65696 ILE65696 IVA65696 JEW65696 JOS65696 JYO65696 KIK65696 KSG65696 LCC65696 LLY65696 LVU65696 MFQ65696 MPM65696 MZI65696 NJE65696 NTA65696 OCW65696 OMS65696 OWO65696 PGK65696 PQG65696 QAC65696 QJY65696 QTU65696 RDQ65696 RNM65696 RXI65696 SHE65696 SRA65696 TAW65696 TKS65696 TUO65696 UEK65696 UOG65696 UYC65696 VHY65696 VRU65696 WBQ65696 WLM65696 WVI65696 A131239 IW131232 SS131232 ACO131232 AMK131232 AWG131232 BGC131232 BPY131232 BZU131232 CJQ131232 CTM131232 DDI131232 DNE131232 DXA131232 EGW131232 EQS131232 FAO131232 FKK131232 FUG131232 GEC131232 GNY131232 GXU131232 HHQ131232 HRM131232 IBI131232 ILE131232 IVA131232 JEW131232 JOS131232 JYO131232 KIK131232 KSG131232 LCC131232 LLY131232 LVU131232 MFQ131232 MPM131232 MZI131232 NJE131232 NTA131232 OCW131232 OMS131232 OWO131232 PGK131232 PQG131232 QAC131232 QJY131232 QTU131232 RDQ131232 RNM131232 RXI131232 SHE131232 SRA131232 TAW131232 TKS131232 TUO131232 UEK131232 UOG131232 UYC131232 VHY131232 VRU131232 WBQ131232 WLM131232 WVI131232 A196775 IW196768 SS196768 ACO196768 AMK196768 AWG196768 BGC196768 BPY196768 BZU196768 CJQ196768 CTM196768 DDI196768 DNE196768 DXA196768 EGW196768 EQS196768 FAO196768 FKK196768 FUG196768 GEC196768 GNY196768 GXU196768 HHQ196768 HRM196768 IBI196768 ILE196768 IVA196768 JEW196768 JOS196768 JYO196768 KIK196768 KSG196768 LCC196768 LLY196768 LVU196768 MFQ196768 MPM196768 MZI196768 NJE196768 NTA196768 OCW196768 OMS196768 OWO196768 PGK196768 PQG196768 QAC196768 QJY196768 QTU196768 RDQ196768 RNM196768 RXI196768 SHE196768 SRA196768 TAW196768 TKS196768 TUO196768 UEK196768 UOG196768 UYC196768 VHY196768 VRU196768 WBQ196768 WLM196768 WVI196768 A262311 IW262304 SS262304 ACO262304 AMK262304 AWG262304 BGC262304 BPY262304 BZU262304 CJQ262304 CTM262304 DDI262304 DNE262304 DXA262304 EGW262304 EQS262304 FAO262304 FKK262304 FUG262304 GEC262304 GNY262304 GXU262304 HHQ262304 HRM262304 IBI262304 ILE262304 IVA262304 JEW262304 JOS262304 JYO262304 KIK262304 KSG262304 LCC262304 LLY262304 LVU262304 MFQ262304 MPM262304 MZI262304 NJE262304 NTA262304 OCW262304 OMS262304 OWO262304 PGK262304 PQG262304 QAC262304 QJY262304 QTU262304 RDQ262304 RNM262304 RXI262304 SHE262304 SRA262304 TAW262304 TKS262304 TUO262304 UEK262304 UOG262304 UYC262304 VHY262304 VRU262304 WBQ262304 WLM262304 WVI262304 A327847 IW327840 SS327840 ACO327840 AMK327840 AWG327840 BGC327840 BPY327840 BZU327840 CJQ327840 CTM327840 DDI327840 DNE327840 DXA327840 EGW327840 EQS327840 FAO327840 FKK327840 FUG327840 GEC327840 GNY327840 GXU327840 HHQ327840 HRM327840 IBI327840 ILE327840 IVA327840 JEW327840 JOS327840 JYO327840 KIK327840 KSG327840 LCC327840 LLY327840 LVU327840 MFQ327840 MPM327840 MZI327840 NJE327840 NTA327840 OCW327840 OMS327840 OWO327840 PGK327840 PQG327840 QAC327840 QJY327840 QTU327840 RDQ327840 RNM327840 RXI327840 SHE327840 SRA327840 TAW327840 TKS327840 TUO327840 UEK327840 UOG327840 UYC327840 VHY327840 VRU327840 WBQ327840 WLM327840 WVI327840 A393383 IW393376 SS393376 ACO393376 AMK393376 AWG393376 BGC393376 BPY393376 BZU393376 CJQ393376 CTM393376 DDI393376 DNE393376 DXA393376 EGW393376 EQS393376 FAO393376 FKK393376 FUG393376 GEC393376 GNY393376 GXU393376 HHQ393376 HRM393376 IBI393376 ILE393376 IVA393376 JEW393376 JOS393376 JYO393376 KIK393376 KSG393376 LCC393376 LLY393376 LVU393376 MFQ393376 MPM393376 MZI393376 NJE393376 NTA393376 OCW393376 OMS393376 OWO393376 PGK393376 PQG393376 QAC393376 QJY393376 QTU393376 RDQ393376 RNM393376 RXI393376 SHE393376 SRA393376 TAW393376 TKS393376 TUO393376 UEK393376 UOG393376 UYC393376 VHY393376 VRU393376 WBQ393376 WLM393376 WVI393376 A458919 IW458912 SS458912 ACO458912 AMK458912 AWG458912 BGC458912 BPY458912 BZU458912 CJQ458912 CTM458912 DDI458912 DNE458912 DXA458912 EGW458912 EQS458912 FAO458912 FKK458912 FUG458912 GEC458912 GNY458912 GXU458912 HHQ458912 HRM458912 IBI458912 ILE458912 IVA458912 JEW458912 JOS458912 JYO458912 KIK458912 KSG458912 LCC458912 LLY458912 LVU458912 MFQ458912 MPM458912 MZI458912 NJE458912 NTA458912 OCW458912 OMS458912 OWO458912 PGK458912 PQG458912 QAC458912 QJY458912 QTU458912 RDQ458912 RNM458912 RXI458912 SHE458912 SRA458912 TAW458912 TKS458912 TUO458912 UEK458912 UOG458912 UYC458912 VHY458912 VRU458912 WBQ458912 WLM458912 WVI458912 A524455 IW524448 SS524448 ACO524448 AMK524448 AWG524448 BGC524448 BPY524448 BZU524448 CJQ524448 CTM524448 DDI524448 DNE524448 DXA524448 EGW524448 EQS524448 FAO524448 FKK524448 FUG524448 GEC524448 GNY524448 GXU524448 HHQ524448 HRM524448 IBI524448 ILE524448 IVA524448 JEW524448 JOS524448 JYO524448 KIK524448 KSG524448 LCC524448 LLY524448 LVU524448 MFQ524448 MPM524448 MZI524448 NJE524448 NTA524448 OCW524448 OMS524448 OWO524448 PGK524448 PQG524448 QAC524448 QJY524448 QTU524448 RDQ524448 RNM524448 RXI524448 SHE524448 SRA524448 TAW524448 TKS524448 TUO524448 UEK524448 UOG524448 UYC524448 VHY524448 VRU524448 WBQ524448 WLM524448 WVI524448 A589991 IW589984 SS589984 ACO589984 AMK589984 AWG589984 BGC589984 BPY589984 BZU589984 CJQ589984 CTM589984 DDI589984 DNE589984 DXA589984 EGW589984 EQS589984 FAO589984 FKK589984 FUG589984 GEC589984 GNY589984 GXU589984 HHQ589984 HRM589984 IBI589984 ILE589984 IVA589984 JEW589984 JOS589984 JYO589984 KIK589984 KSG589984 LCC589984 LLY589984 LVU589984 MFQ589984 MPM589984 MZI589984 NJE589984 NTA589984 OCW589984 OMS589984 OWO589984 PGK589984 PQG589984 QAC589984 QJY589984 QTU589984 RDQ589984 RNM589984 RXI589984 SHE589984 SRA589984 TAW589984 TKS589984 TUO589984 UEK589984 UOG589984 UYC589984 VHY589984 VRU589984 WBQ589984 WLM589984 WVI589984 A655527 IW655520 SS655520 ACO655520 AMK655520 AWG655520 BGC655520 BPY655520 BZU655520 CJQ655520 CTM655520 DDI655520 DNE655520 DXA655520 EGW655520 EQS655520 FAO655520 FKK655520 FUG655520 GEC655520 GNY655520 GXU655520 HHQ655520 HRM655520 IBI655520 ILE655520 IVA655520 JEW655520 JOS655520 JYO655520 KIK655520 KSG655520 LCC655520 LLY655520 LVU655520 MFQ655520 MPM655520 MZI655520 NJE655520 NTA655520 OCW655520 OMS655520 OWO655520 PGK655520 PQG655520 QAC655520 QJY655520 QTU655520 RDQ655520 RNM655520 RXI655520 SHE655520 SRA655520 TAW655520 TKS655520 TUO655520 UEK655520 UOG655520 UYC655520 VHY655520 VRU655520 WBQ655520 WLM655520 WVI655520 A721063 IW721056 SS721056 ACO721056 AMK721056 AWG721056 BGC721056 BPY721056 BZU721056 CJQ721056 CTM721056 DDI721056 DNE721056 DXA721056 EGW721056 EQS721056 FAO721056 FKK721056 FUG721056 GEC721056 GNY721056 GXU721056 HHQ721056 HRM721056 IBI721056 ILE721056 IVA721056 JEW721056 JOS721056 JYO721056 KIK721056 KSG721056 LCC721056 LLY721056 LVU721056 MFQ721056 MPM721056 MZI721056 NJE721056 NTA721056 OCW721056 OMS721056 OWO721056 PGK721056 PQG721056 QAC721056 QJY721056 QTU721056 RDQ721056 RNM721056 RXI721056 SHE721056 SRA721056 TAW721056 TKS721056 TUO721056 UEK721056 UOG721056 UYC721056 VHY721056 VRU721056 WBQ721056 WLM721056 WVI721056 A786599 IW786592 SS786592 ACO786592 AMK786592 AWG786592 BGC786592 BPY786592 BZU786592 CJQ786592 CTM786592 DDI786592 DNE786592 DXA786592 EGW786592 EQS786592 FAO786592 FKK786592 FUG786592 GEC786592 GNY786592 GXU786592 HHQ786592 HRM786592 IBI786592 ILE786592 IVA786592 JEW786592 JOS786592 JYO786592 KIK786592 KSG786592 LCC786592 LLY786592 LVU786592 MFQ786592 MPM786592 MZI786592 NJE786592 NTA786592 OCW786592 OMS786592 OWO786592 PGK786592 PQG786592 QAC786592 QJY786592 QTU786592 RDQ786592 RNM786592 RXI786592 SHE786592 SRA786592 TAW786592 TKS786592 TUO786592 UEK786592 UOG786592 UYC786592 VHY786592 VRU786592 WBQ786592 WLM786592 WVI786592 A852135 IW852128 SS852128 ACO852128 AMK852128 AWG852128 BGC852128 BPY852128 BZU852128 CJQ852128 CTM852128 DDI852128 DNE852128 DXA852128 EGW852128 EQS852128 FAO852128 FKK852128 FUG852128 GEC852128 GNY852128 GXU852128 HHQ852128 HRM852128 IBI852128 ILE852128 IVA852128 JEW852128 JOS852128 JYO852128 KIK852128 KSG852128 LCC852128 LLY852128 LVU852128 MFQ852128 MPM852128 MZI852128 NJE852128 NTA852128 OCW852128 OMS852128 OWO852128 PGK852128 PQG852128 QAC852128 QJY852128 QTU852128 RDQ852128 RNM852128 RXI852128 SHE852128 SRA852128 TAW852128 TKS852128 TUO852128 UEK852128 UOG852128 UYC852128 VHY852128 VRU852128 WBQ852128 WLM852128 WVI852128 A917671 IW917664 SS917664 ACO917664 AMK917664 AWG917664 BGC917664 BPY917664 BZU917664 CJQ917664 CTM917664 DDI917664 DNE917664 DXA917664 EGW917664 EQS917664 FAO917664 FKK917664 FUG917664 GEC917664 GNY917664 GXU917664 HHQ917664 HRM917664 IBI917664 ILE917664 IVA917664 JEW917664 JOS917664 JYO917664 KIK917664 KSG917664 LCC917664 LLY917664 LVU917664 MFQ917664 MPM917664 MZI917664 NJE917664 NTA917664 OCW917664 OMS917664 OWO917664 PGK917664 PQG917664 QAC917664 QJY917664 QTU917664 RDQ917664 RNM917664 RXI917664 SHE917664 SRA917664 TAW917664 TKS917664 TUO917664 UEK917664 UOG917664 UYC917664 VHY917664 VRU917664 WBQ917664 WLM917664 WVI917664 A983207 IW983200 SS983200 ACO983200 AMK983200 AWG983200 BGC983200 BPY983200 BZU983200 CJQ983200 CTM983200 DDI983200 DNE983200 DXA983200 EGW983200 EQS983200 FAO983200 FKK983200 FUG983200 GEC983200 GNY983200 GXU983200 HHQ983200 HRM983200 IBI983200 ILE983200 IVA983200 JEW983200 JOS983200 JYO983200 KIK983200 KSG983200 LCC983200 LLY983200 LVU983200 MFQ983200 MPM983200 MZI983200 NJE983200 NTA983200 OCW983200 OMS983200 OWO983200 PGK983200 PQG983200 QAC983200 QJY983200 QTU983200 RDQ983200 RNM983200 RXI983200 SHE983200 SRA983200 TAW983200 TKS983200 TUO983200 UEK983200 UOG983200 UYC983200 VHY983200 VRU983200 WBQ983200 WLM983200 WVI983200">
      <formula1>0</formula1>
      <formula2>0</formula2>
    </dataValidation>
  </dataValidations>
  <printOptions horizontalCentered="1"/>
  <pageMargins left="0.70866141732283472" right="0.70866141732283472" top="0.74803149606299213" bottom="0.74803149606299213" header="0.51181102362204722" footer="0.51181102362204722"/>
  <pageSetup scale="65"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NOTAS</vt:lpstr>
      <vt:lpstr>NOTAS!Área_de_impresión</vt:lpstr>
      <vt:lpstr>NOTAS!Títulos_a_imprimir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dc:creator>
  <cp:lastModifiedBy>HUGO</cp:lastModifiedBy>
  <cp:lastPrinted>2017-07-31T20:09:48Z</cp:lastPrinted>
  <dcterms:created xsi:type="dcterms:W3CDTF">2017-07-31T20:06:36Z</dcterms:created>
  <dcterms:modified xsi:type="dcterms:W3CDTF">2017-07-31T20:10:00Z</dcterms:modified>
</cp:coreProperties>
</file>