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5" windowWidth="18780" windowHeight="11895"/>
  </bookViews>
  <sheets>
    <sheet name="NOTAS" sheetId="1" r:id="rId1"/>
  </sheets>
  <externalReferences>
    <externalReference r:id="rId2"/>
  </externalReferences>
  <definedNames>
    <definedName name="_xlnm.Print_Area" localSheetId="0">NOTAS!$A$9:$E$470</definedName>
    <definedName name="_xlnm.Print_Titles" localSheetId="0">NOTAS!$2:$7</definedName>
  </definedNames>
  <calcPr calcId="145621"/>
</workbook>
</file>

<file path=xl/calcChain.xml><?xml version="1.0" encoding="utf-8"?>
<calcChain xmlns="http://schemas.openxmlformats.org/spreadsheetml/2006/main">
  <c r="B146" i="1" l="1"/>
  <c r="C41" i="1"/>
  <c r="B41" i="1"/>
  <c r="D461" i="1" l="1"/>
  <c r="C461" i="1"/>
  <c r="B461" i="1"/>
  <c r="D442" i="1"/>
  <c r="D412" i="1"/>
  <c r="D405" i="1"/>
  <c r="C393" i="1"/>
  <c r="C392" i="1"/>
  <c r="C391" i="1"/>
  <c r="C390" i="1"/>
  <c r="B396" i="1"/>
  <c r="C381" i="1"/>
  <c r="B381" i="1"/>
  <c r="D372" i="1"/>
  <c r="B372" i="1"/>
  <c r="E337" i="1"/>
  <c r="C337" i="1"/>
  <c r="B327" i="1"/>
  <c r="C327" i="1"/>
  <c r="C322" i="1"/>
  <c r="B322" i="1"/>
  <c r="B212" i="1"/>
  <c r="B216" i="1" s="1"/>
  <c r="B202" i="1"/>
  <c r="B199" i="1"/>
  <c r="B196" i="1"/>
  <c r="B190" i="1"/>
  <c r="B184" i="1"/>
  <c r="B178" i="1"/>
  <c r="B172" i="1"/>
  <c r="D165" i="1"/>
  <c r="C165" i="1"/>
  <c r="D161" i="1"/>
  <c r="C161" i="1"/>
  <c r="D160" i="1"/>
  <c r="C160" i="1"/>
  <c r="D159" i="1"/>
  <c r="C159" i="1"/>
  <c r="D158" i="1"/>
  <c r="C158" i="1"/>
  <c r="D157" i="1"/>
  <c r="C157" i="1"/>
  <c r="D156" i="1"/>
  <c r="C156" i="1"/>
  <c r="D155" i="1"/>
  <c r="C155" i="1"/>
  <c r="D154" i="1"/>
  <c r="C154" i="1"/>
  <c r="D153" i="1"/>
  <c r="C153" i="1"/>
  <c r="D152" i="1"/>
  <c r="D151" i="1" s="1"/>
  <c r="C152" i="1"/>
  <c r="C151" i="1" s="1"/>
  <c r="B151" i="1"/>
  <c r="B165" i="1" s="1"/>
  <c r="B139" i="1"/>
  <c r="C133" i="1"/>
  <c r="B133" i="1"/>
  <c r="C103" i="1"/>
  <c r="B103" i="1"/>
  <c r="C71" i="1"/>
  <c r="B65" i="1"/>
  <c r="B59" i="1"/>
  <c r="C50" i="1"/>
  <c r="B50" i="1"/>
  <c r="D41" i="1"/>
  <c r="D33" i="1"/>
  <c r="C33" i="1"/>
  <c r="B33" i="1"/>
  <c r="D22" i="1"/>
  <c r="B22" i="1"/>
  <c r="D105" i="1" l="1"/>
  <c r="D107" i="1"/>
  <c r="D109" i="1"/>
  <c r="D111" i="1"/>
  <c r="D113" i="1"/>
  <c r="D115" i="1"/>
  <c r="D117" i="1"/>
  <c r="D119" i="1"/>
  <c r="D121" i="1"/>
  <c r="C76" i="1"/>
  <c r="B71" i="1"/>
  <c r="D73" i="1"/>
  <c r="D79" i="1"/>
  <c r="D81" i="1"/>
  <c r="D83" i="1"/>
  <c r="D85" i="1"/>
  <c r="D87" i="1"/>
  <c r="D89" i="1"/>
  <c r="D91" i="1"/>
  <c r="D93" i="1"/>
  <c r="D95" i="1"/>
  <c r="D97" i="1"/>
  <c r="D99" i="1"/>
  <c r="D101" i="1"/>
  <c r="D418" i="1"/>
  <c r="C123" i="1"/>
  <c r="B76" i="1"/>
  <c r="D74" i="1"/>
  <c r="D78" i="1"/>
  <c r="D80" i="1"/>
  <c r="D82" i="1"/>
  <c r="D84" i="1"/>
  <c r="D86" i="1"/>
  <c r="D88" i="1"/>
  <c r="D90" i="1"/>
  <c r="D92" i="1"/>
  <c r="D94" i="1"/>
  <c r="D96" i="1"/>
  <c r="D98" i="1"/>
  <c r="D100" i="1"/>
  <c r="D106" i="1"/>
  <c r="D108" i="1"/>
  <c r="D110" i="1"/>
  <c r="D112" i="1"/>
  <c r="D114" i="1"/>
  <c r="D116" i="1"/>
  <c r="D118" i="1"/>
  <c r="D120" i="1"/>
  <c r="B208" i="1"/>
  <c r="C372" i="1"/>
  <c r="B337" i="1"/>
  <c r="D381" i="1"/>
  <c r="D423" i="1"/>
  <c r="D451" i="1" s="1"/>
  <c r="D72" i="1"/>
  <c r="D71" i="1" s="1"/>
  <c r="D77" i="1"/>
  <c r="D104" i="1"/>
  <c r="D103" i="1"/>
  <c r="D131" i="1"/>
  <c r="D133" i="1" s="1"/>
  <c r="B123" i="1" l="1"/>
  <c r="D76" i="1"/>
  <c r="D123" i="1" s="1"/>
  <c r="D327" i="1"/>
  <c r="D337" i="1"/>
</calcChain>
</file>

<file path=xl/sharedStrings.xml><?xml version="1.0" encoding="utf-8"?>
<sst xmlns="http://schemas.openxmlformats.org/spreadsheetml/2006/main" count="408" uniqueCount="354">
  <si>
    <t xml:space="preserve">NOTAS A LOS ESTADOS FINANCIEROS </t>
  </si>
  <si>
    <t>Al 30 de Septiembre de 2017</t>
  </si>
  <si>
    <t>Ente Público:</t>
  </si>
  <si>
    <t>UNIDAD DE TELEVISION DE GUANAJUATO</t>
  </si>
  <si>
    <t>NOTAS DE DESGLOSE</t>
  </si>
  <si>
    <t>I) NOTAS AL ESTADO DE SITUACIÓN FINANCIERA</t>
  </si>
  <si>
    <t>ACTIVO</t>
  </si>
  <si>
    <t>* EFECTIVO Y EQUIVALENTES</t>
  </si>
  <si>
    <t>ESF-01 FONDOS C/INVERSIONES FINANCIERAS</t>
  </si>
  <si>
    <t>MONTO</t>
  </si>
  <si>
    <t>TIPO</t>
  </si>
  <si>
    <t>MONTO PARCIAL</t>
  </si>
  <si>
    <t>1114  Inversiones a 3 meses</t>
  </si>
  <si>
    <t>1121  Inversiones mayores a 3 meses hasta 12.</t>
  </si>
  <si>
    <t>1121103001  BANORTE 0501344663</t>
  </si>
  <si>
    <t>1121107001  SANTANDER BME65500685828</t>
  </si>
  <si>
    <t>1211  Inversiones a LP</t>
  </si>
  <si>
    <t>* DERECHOS A RECIBIR EFECTIVO Y EQUIVALENTES Y BIENES O SERVICIOS A RECIBIR</t>
  </si>
  <si>
    <t>ESF-02 INGRESOS P/RECUPERAR</t>
  </si>
  <si>
    <t>2016</t>
  </si>
  <si>
    <t>2015</t>
  </si>
  <si>
    <t>1122  Cuentas por Cobrar a CP</t>
  </si>
  <si>
    <t>1122102001  CUENTAS POR COBRAR POR VENTA DE B. Y P. SER.</t>
  </si>
  <si>
    <t>1124  Ingresos por Recuperar CP</t>
  </si>
  <si>
    <t>ESF-03 DEUDORES P/RECUPERAR</t>
  </si>
  <si>
    <t>90 DIAS</t>
  </si>
  <si>
    <t>180 DIAS</t>
  </si>
  <si>
    <t>1123  Dedudores Pendientes por Recuperar</t>
  </si>
  <si>
    <t xml:space="preserve">1125  Deudores por Anticipos </t>
  </si>
  <si>
    <t>* BIENES DISPONIBLES PARA SU TRANSFORMACIÓN O CONSUMO.</t>
  </si>
  <si>
    <t>ESF-05 INVENTARIO Y ALMACENES</t>
  </si>
  <si>
    <t>METODO</t>
  </si>
  <si>
    <t>1140 Invetarios</t>
  </si>
  <si>
    <t>1150 Almacenes</t>
  </si>
  <si>
    <t xml:space="preserve">* INVERSIONES FINANCIERAS. </t>
  </si>
  <si>
    <t>ESF-06 FIDEICOMISOS, MANDATOS Y CONTRATOS ANALOGOS</t>
  </si>
  <si>
    <t>CARACTERISTICAS</t>
  </si>
  <si>
    <t>OBJETO</t>
  </si>
  <si>
    <t>1213 FIDEICOMISOS, MANDATOS Y CONTRATOS ANÁLOGOS</t>
  </si>
  <si>
    <t>ESF-07 PARTICIPACIONES Y APORT.  CAPITAL</t>
  </si>
  <si>
    <t>EMPRESA/OPDES</t>
  </si>
  <si>
    <t>1214 PARTICIPACIONES Y APORTACIONES DE CAPITAL</t>
  </si>
  <si>
    <t>* BIENES MUEBLES, INMUEBLES E INTAGIBLES</t>
  </si>
  <si>
    <t>ESF-08 BIENES MUEBLES E INMUEBLES</t>
  </si>
  <si>
    <t>SALDO INICIAL</t>
  </si>
  <si>
    <t>SALDO FINAL</t>
  </si>
  <si>
    <t>FLUJO</t>
  </si>
  <si>
    <t>1230 BIENES INMUEBLES, INFRAESTRUCTURA Y CONTRUCCIONES EN PROCESO</t>
  </si>
  <si>
    <t>1231581001  TERRENOS A VALOR HISTORICO</t>
  </si>
  <si>
    <t>1233583001  EDIFICIOS A VALOR HISTORICO</t>
  </si>
  <si>
    <t>1236962901  TRABAJOS DE ACABADOS EN EDIFICACIONES Y OTROS TRAB</t>
  </si>
  <si>
    <t>1240 BIENES MUEBLES</t>
  </si>
  <si>
    <t>1241151100  MUEBLES DE OFICINA Y ESTANTERÍA 2011</t>
  </si>
  <si>
    <t>1241151101  MUEBLES DE OFICINA Y ESTANTERÍA 2010</t>
  </si>
  <si>
    <t>1241251200  MUEBLES, EXCEPTO DE OFICINA Y ESTANTERÍA 2011</t>
  </si>
  <si>
    <t>1241351500  EQ. DE CÓMP. Y DE TECNOLOGÍAS DE LA INFORMACI 2011</t>
  </si>
  <si>
    <t>1241351501  EQ. DE CÓMP. Y DE TECNOLOGÍAS DE LA INFORMACI 2010</t>
  </si>
  <si>
    <t>1241951900  OTROS MOBILIARIOS Y EQUIPOS DE ADMINISTRACIÓN 2011</t>
  </si>
  <si>
    <t>1241951901  OTROS MOBILIARIOS Y EQUIPOS DE ADMINISTRACIÓN 2010</t>
  </si>
  <si>
    <t>1242152100  EQUIPO Y APARATOS AUDIOVISUALES 2011</t>
  </si>
  <si>
    <t>1242352300  CÁMARAS FOTOGRÁFICAS Y DE VIDEO 2011</t>
  </si>
  <si>
    <t>1242952901  OTRO MOB. Y EQUIPO EDUCACIONAL Y RECREATIVO 2010</t>
  </si>
  <si>
    <t>1244154100  AUTOMÓVILES Y CAMIONES 2011</t>
  </si>
  <si>
    <t>1244154101  AUTOMÓVILES Y CAMIONES 2010</t>
  </si>
  <si>
    <t>1244954900  OTROS EQUIPOS DE TRANSPORTES 2011</t>
  </si>
  <si>
    <t>1244954901  OTROS EQUIPOS DE TRANSPORTES 2010</t>
  </si>
  <si>
    <t>1245055101  EQUIPO DE DEFENSA Y SEGURIDAD 2010</t>
  </si>
  <si>
    <t>1246456400  SISTEMAS DE AIRE ACONDICIONADO, CALEFACC</t>
  </si>
  <si>
    <t>1246556500  EQUIPO DE COMUNICACIÓN Y TELECOMUNICACIÓN 2011</t>
  </si>
  <si>
    <t>1246556501  EQUIPO DE COMUNICACIÓN Y TELECOMUNICACIÓN 2010</t>
  </si>
  <si>
    <t>1246656600  EQ. DE GENER. ELÉCTRICA, APARATOS Y ACCES 2011</t>
  </si>
  <si>
    <t>1246656601  EQ. DE GENER. ELÉCTRICA, APARATOS Y ACCES 2010</t>
  </si>
  <si>
    <t>1246756700  HERRAMIENTAS Y MÁQUINAS-HERRAMIENTA 2011</t>
  </si>
  <si>
    <t>1246756701  HERRAMIENTAS Y MÁQUINAS-HERRAMIENTA 2010</t>
  </si>
  <si>
    <t>1246956900  OTROS EQUIPOS 2011</t>
  </si>
  <si>
    <t>1246956901  OTROS EQUIPOS 2010</t>
  </si>
  <si>
    <t>1247151301  BIENES ARTÍSTICOS, CULTURALES Y CIENTÍFICOS 2010</t>
  </si>
  <si>
    <t>1260 DEPRECIACIÓN, DETERIORO Y AMORTIZACIÓN ACUMULADA DE BIENES</t>
  </si>
  <si>
    <t>1263000001  DEPRECIACIÓN DE BIENES MUEBLES HISTÓRICO</t>
  </si>
  <si>
    <t>1263151101  MUEBLES DE OFICINA Y ESTANTERÍA 2010</t>
  </si>
  <si>
    <t>1263151201  "MUEBLES, EXCEPTO DE OFICINA Y ESTANTERÍA 2010"</t>
  </si>
  <si>
    <t>1263151301  "BIENES ARTÍSTICOS, CULTURALES Y CIENTÍFICOS 2010"</t>
  </si>
  <si>
    <t>1263151501  EPO. DE COMPUTO Y DE TECNOLOGIAS DE LA INFORMACION</t>
  </si>
  <si>
    <t>1263151901  OTROS MOBILIARIOS Y EQUIPOS DE ADMINISTRACIÓN 2010</t>
  </si>
  <si>
    <t>1263252101  EQUIPOS Y APARATOS AUDIOVISUALES 2010</t>
  </si>
  <si>
    <t>1263252301  CAMARAS FOTOGRAFICAS Y DE VIDEO 2010</t>
  </si>
  <si>
    <t>1263252901  OTRO MOBILIARIO Y EPO. EDUCACIONAL Y RECREATIVO 20</t>
  </si>
  <si>
    <t>1263454101  AUTOMÓVILES Y CAMIONES 2010</t>
  </si>
  <si>
    <t>1263454901  OTROS EQUIPOS DE TRANSPORTE 2010</t>
  </si>
  <si>
    <t>1263555101  EQUIPO DE DEFENSA Y SEGURIDAD 2010</t>
  </si>
  <si>
    <t>1263656401  "SISTEMAS DE AIRE ACONDICIONADO, CALEFACCION Y DE</t>
  </si>
  <si>
    <t>1263656501  EQUIPO DE COMUNICACIÓN Y TELECOMUNICACIÓN 2010</t>
  </si>
  <si>
    <t>1263656601  "EQUIPOS DE GENERACIÓN ELÉCTRICA, APARATOS Y ACCES</t>
  </si>
  <si>
    <t>1263656701  HERRAMIENTAS Y MÁQUINAS-HERRAMIENTA 2010</t>
  </si>
  <si>
    <t>1263656901  OTROS EQUIPOS 2010</t>
  </si>
  <si>
    <t>1265901001  AMORTIZACIÓN GASTOS PREOPERATIVOS</t>
  </si>
  <si>
    <t>ESF-09 INTANGIBLES Y DIFERIDOS</t>
  </si>
  <si>
    <t>1250 ACTIVOS INTANGIBLES</t>
  </si>
  <si>
    <t>1270 ACTIVOS DIFERIDOS</t>
  </si>
  <si>
    <t>ESF-10   ESTIMACIONES Y DETERIOROS</t>
  </si>
  <si>
    <t>1280 ESTIMACIÓN POR PÉRDIDA O DETERIORO DE ACTIVOS NO CIRCULANTES</t>
  </si>
  <si>
    <t>ESF-11 OTROS ACTIVOS</t>
  </si>
  <si>
    <t>CARACTERÍSTICAS</t>
  </si>
  <si>
    <t>1191001001 DEPOSITOS EN GARANTIA</t>
  </si>
  <si>
    <t>PASIVO</t>
  </si>
  <si>
    <t>ESF-12 CUENTAS Y DOC. POR PAGAR</t>
  </si>
  <si>
    <t>2110 CUENTAS POR PAGAR A CORTO PLAZO</t>
  </si>
  <si>
    <t>2117101001  ISR NOMINA</t>
  </si>
  <si>
    <t>2117101002  ISR ASIMILADOS A SALARIOS</t>
  </si>
  <si>
    <t>2117102001  CEDULAR  HONORARIOS 1%</t>
  </si>
  <si>
    <t>2117102002  CEDULAR  ARRENDAMIENTO 1%</t>
  </si>
  <si>
    <t>2117301001  IVA POR ACTIVIDADES GRAV.AL 16%</t>
  </si>
  <si>
    <t>2117301007  IVA POR PAGAR</t>
  </si>
  <si>
    <t>2117502101  IMPUESTO SOBRE NOMINAS</t>
  </si>
  <si>
    <t>2119904002  CXP A GEG</t>
  </si>
  <si>
    <t>2119904003  CXP GEG POR RENDIMIENTOS</t>
  </si>
  <si>
    <t>2119905001  ACREEDORES DIVERSOS</t>
  </si>
  <si>
    <t>2120 DOCUMENTOS POR PAGAR A CORTO PLAZO</t>
  </si>
  <si>
    <t>ESF-13 OTROS PASIVOS DIFERIDOS A CORTO PLAZO</t>
  </si>
  <si>
    <t>NATURALEZA</t>
  </si>
  <si>
    <t>2159 OTROS PASIVOS DIFERIDOS A CORTO PLAZO</t>
  </si>
  <si>
    <t>ESF-13 FONDOS Y BIENES DE TERCEROS EN GARANTÍA Y/O ADMINISTRACIÓN A CORTO PLAZO</t>
  </si>
  <si>
    <t>2160 FONDOS Y BIENES DE TERCEROS EN GARANTÍA Y/O ADMINISTRACIÓN CP</t>
  </si>
  <si>
    <t>ESF-13 PASIVO DIFERIDO A LARGO PLAZO</t>
  </si>
  <si>
    <t>2240 PASIVOS DIFERIDOS A LARGO PLAZO</t>
  </si>
  <si>
    <t>ESF-14 OTROS PASIVOS CIRCULANTES</t>
  </si>
  <si>
    <t>2199 OTROS PASIVOS CIRCULANTES</t>
  </si>
  <si>
    <t>II) NOTAS AL ESTADO DE ACTIVIDADES</t>
  </si>
  <si>
    <t>INGRESOS DE GESTIÓN</t>
  </si>
  <si>
    <t>ERA-01 INGRESOS</t>
  </si>
  <si>
    <t>NOTA</t>
  </si>
  <si>
    <t>4100 INGRESOS DE GESTIÓN</t>
  </si>
  <si>
    <t>4173711005  INGRESOS POR LA VENTA DE BIENES Y SERVICIOS ODES</t>
  </si>
  <si>
    <t>4160 Aprovechamientos de Tipo Corriente</t>
  </si>
  <si>
    <t>4162610061  SANCIONES</t>
  </si>
  <si>
    <t>4200 PARTICIPACIONES, APORTACIONES, TRANSFERENCIAS, ASIGNACIONES, SUBSIDIOS Y OTRAS AYUDAS</t>
  </si>
  <si>
    <t>4221911000  SERVICIOS PERSONALES</t>
  </si>
  <si>
    <t>4221912000  MATERIALES Y SUMINISTROS</t>
  </si>
  <si>
    <t>4221913000  SERVICIOS GENERALES</t>
  </si>
  <si>
    <t>4221914000  AYUDAS Y SUBSIDIOS</t>
  </si>
  <si>
    <t>ERA-02 OTROS INGRESOS Y BENEFICIOS</t>
  </si>
  <si>
    <t xml:space="preserve">4300 OTROS INGRESOS Y BENEFICIOS
</t>
  </si>
  <si>
    <t>4311 Int.Ganados de Val.,Créditos, Bonos</t>
  </si>
  <si>
    <t>GASTOS Y OTRAS PÉRDIDAS</t>
  </si>
  <si>
    <t>ERA-03 GASTOS</t>
  </si>
  <si>
    <t>%GASTO</t>
  </si>
  <si>
    <t>EXPLICACION</t>
  </si>
  <si>
    <t>5000 GASTOS Y OTRAS PERDIDAS</t>
  </si>
  <si>
    <t>5111113000  SUELDOS BASE AL PERSONAL PERMANENTE</t>
  </si>
  <si>
    <t>5112121000  HONORARIOS ASIMILABLES A SALARIOS</t>
  </si>
  <si>
    <t>5113131000  PRIMAS POR AÑOS DE SERVS. EFECTIV. PRESTADOS</t>
  </si>
  <si>
    <t>5113132000  PRIMAS DE VACAS., DOMINICAL Y GRATIF. FIN DE AÑO</t>
  </si>
  <si>
    <t>5113133000  HORAS EXTRAORDINARIAS</t>
  </si>
  <si>
    <t>5113134000  COMPENSACIONES</t>
  </si>
  <si>
    <t>5114141000  APORTACIONES DE SEGURIDAD SOCIAL</t>
  </si>
  <si>
    <t>5114144000  SEGUROS MÚLTIPLES</t>
  </si>
  <si>
    <t>5115153000  SEGURO DE RETIRO (APLIC. EXCLUSIVA ISSEG)</t>
  </si>
  <si>
    <t>5115154000  PRESTACIONES CONTRACTUALES</t>
  </si>
  <si>
    <t>5115155000  APOYOS A LA CAPACITACION DE LOS SERV. PUBLICOS</t>
  </si>
  <si>
    <t>5115159000  OTRAS PRESTACIONES SOCIALES Y ECONOMICAS</t>
  </si>
  <si>
    <t>5116171000  ESTÍMULOS</t>
  </si>
  <si>
    <t>5121211000  MATERIALES Y ÚTILES DE OFICINA</t>
  </si>
  <si>
    <t>5121212000  MATERIALES Y UTILES DE IMPRESION Y REPRODUCCION</t>
  </si>
  <si>
    <t>5121214000  MAT.,UTILES Y EQUIPOS MENORES DE TECNOLOGIAS DE LA</t>
  </si>
  <si>
    <t>5121215000  MATERIAL IMPRESO E INFORMACION DIGITAL</t>
  </si>
  <si>
    <t>5121216000  MATERIAL DE LIMPIEZA</t>
  </si>
  <si>
    <t>5122221000  ALIMENTACIÓN DE PERSONAS</t>
  </si>
  <si>
    <t>5122222000  PRODUCTOS ALIMENTICIOS PARA ANIMALES</t>
  </si>
  <si>
    <t>5122223000  UTENSILIOS PARA EL SERVICIO DE ALIMENTACIÓN</t>
  </si>
  <si>
    <t>5124244000  MADERA Y PRODUCTOS DE MADERA</t>
  </si>
  <si>
    <t>5124245000  VIDRIO Y PRODUCTOS DE VIDRIO</t>
  </si>
  <si>
    <t>5124246000  MATERIAL ELECTRICO Y ELECTRONICO</t>
  </si>
  <si>
    <t>5124247000  ARTICULOS METALICOS PARA LA CONSTRUCCION</t>
  </si>
  <si>
    <t>5124248000  MATERIALES COMPLEMENTARIOS</t>
  </si>
  <si>
    <t>5125252000  FERTILIZANTES, PESTICIDAS Y OTROS AGROQUIMICOS</t>
  </si>
  <si>
    <t>5125253000  MEDICINAS Y PRODUCTOS FARMACÉUTICOS</t>
  </si>
  <si>
    <t>5126261000  COMBUSTIBLES, LUBRICANTES Y ADITIVOS</t>
  </si>
  <si>
    <t>5127271000  VESTUARIOS Y UNIFORMES</t>
  </si>
  <si>
    <t>5127272000  PRENDAS DE PROTECCIÓN</t>
  </si>
  <si>
    <t>5129291000  HERRAMIENTAS MENORES</t>
  </si>
  <si>
    <t>5129294000  REFACCIONES Y ACCESORIOS PARA EQ. DE COMPUTO</t>
  </si>
  <si>
    <t>5129298000  REF. Y ACCESORIOS ME. DE MAQ. Y OTROS EQUIPOS</t>
  </si>
  <si>
    <t>5129299000  REF. Y ACCESORIOS ME. OTROS BIENES MUEBLES</t>
  </si>
  <si>
    <t>5131311000  SERVICIO DE ENERGÍA ELÉCTRICA</t>
  </si>
  <si>
    <t>5131312000  GAS</t>
  </si>
  <si>
    <t>5131313000  SERVICIO DE AGUA POTABLE</t>
  </si>
  <si>
    <t>5131314000  TELEFONÍA TRADICIONAL</t>
  </si>
  <si>
    <t>5131315000  TELEFONÍA CELULAR</t>
  </si>
  <si>
    <t>5131316000  SERVICIO DE TELECOMUNICACIONES Y SATÉLITALES</t>
  </si>
  <si>
    <t>5131317000  SERV. ACCESO A INTERNET, REDES Y PROC. DE INFO.</t>
  </si>
  <si>
    <t>5131318000  SERVICIOS POSTALES Y TELEGRAFICOS</t>
  </si>
  <si>
    <t>5132321000  ARRENDAMIENTO DE TERRENOS</t>
  </si>
  <si>
    <t>5132322000  ARRENDAMIENTO DE EDIFICIOS</t>
  </si>
  <si>
    <t>5132323000  ARRENDA. DE MOB. Y EQ. ADMÓN., EDU. Y RECRE.</t>
  </si>
  <si>
    <t>5132326000  ARRENDA. DE MAQ., OTROS EQ. Y HERRAMIENTAS</t>
  </si>
  <si>
    <t>5132327000  ARRENDAMIENTO DE ACTIVOS INTANGIBLES</t>
  </si>
  <si>
    <t>5132329000  OTROS ARRENDAMIENTOS</t>
  </si>
  <si>
    <t>5133332000  SERVS. DE DISEÑO, ARQ., INGE. Y ACTIVS. RELACS.</t>
  </si>
  <si>
    <t>5133333000  SERVS. CONSULT. ADM., PROCS., TEC. Y TECNO. INFO.</t>
  </si>
  <si>
    <t>5133336000  SERVS. APOYO ADMVO., FOTOCOPIADO E IMPRESION</t>
  </si>
  <si>
    <t>5133338000  SERVICIOS DE VIGILANCIA</t>
  </si>
  <si>
    <t>5133339000  SERVICIOS PROFESIONALES, CIENTIFICOS Y TECNICOS IN</t>
  </si>
  <si>
    <t>5134341000  SERVICIOS FINANCIEROS Y BANCARIOS</t>
  </si>
  <si>
    <t>5134344000  SEGUROS DE RESPONSABILIDAD PATRIMONIAL Y FIANZAS</t>
  </si>
  <si>
    <t>5134345000  SEGUROS DE BIENES PATRIMONIALES</t>
  </si>
  <si>
    <t>5134347000  FLETES Y MANIOBRAS</t>
  </si>
  <si>
    <t>5135352000  INST., REPAR. MTTO. MOB. Y EQ. ADMON., EDU. Y REC</t>
  </si>
  <si>
    <t>5135353000  INST., REPAR. Y MTTO. EQ. COMPU. Y TECNO. DE INFO</t>
  </si>
  <si>
    <t>5135351000  CONSERV. Y MANTENIMIENTO MENOR DE INMUEBLES</t>
  </si>
  <si>
    <t>5135352000 INST., REPARACION Y MANTENIM. DE MOB. Y EQPO. ADMON., EDUC. Y RECREAT.</t>
  </si>
  <si>
    <t>5135355000  REPAR. Y MTTO. DE EQUIPO DE TRANSPORTE</t>
  </si>
  <si>
    <t>5135357000  INST., REP. Y MTTO. DE MAQ., OT. EQ. Y HERRMTAS.</t>
  </si>
  <si>
    <t>5135358000  SERVICIOS DE LIMPIEZA Y MANEJO DE DESECHOS</t>
  </si>
  <si>
    <t>5135359000  SERVICIOS DE JARDINERÍA Y FUMIGACIÓN</t>
  </si>
  <si>
    <t>5136362000  DIF. RADIO, TV. Y O.M.M.C. PRo. VTA. BIE. O SERVS</t>
  </si>
  <si>
    <t>5136365000  SERV. DE LA INDUSTRIA FILMICA, DEL SONIDO Y VIDEO</t>
  </si>
  <si>
    <t>5136363000  SERV. CREAT., PREP. Y PRO. PUB., EXCEP. INTERNET</t>
  </si>
  <si>
    <t>5137371000  PASAJES AEREOS</t>
  </si>
  <si>
    <t>5137372000  PASAJES TERRESTRES</t>
  </si>
  <si>
    <t>5137375000  VIATICOS EN EL PAIS</t>
  </si>
  <si>
    <t>5137376000  VIÁTICOS EN EL EXTRANJERO</t>
  </si>
  <si>
    <t>5138381000  GASTOS DE CEREMONIAL</t>
  </si>
  <si>
    <t>5138382000  GASTOS DE ORDEN SOCIAL Y CULTURAL</t>
  </si>
  <si>
    <t>5138384000  EXPOSICIONES</t>
  </si>
  <si>
    <t>5138385000  GASTOS  DE REPRESENTACION</t>
  </si>
  <si>
    <t>5139392000  OTROS IMPUESTOS Y DERECHOS</t>
  </si>
  <si>
    <t>5139398000  IMPUESTO DE NOMINA</t>
  </si>
  <si>
    <t>5241441000  PAGOS DE DEFUNCIÓN</t>
  </si>
  <si>
    <t>5252452000  JUBILACIONES</t>
  </si>
  <si>
    <t>5515055101  DEP.EQUIPO DE DEFENSA Y SEGURIDAD</t>
  </si>
  <si>
    <t>5515151100  DEP. MUEBLES DE OFICINA Y ESTANTERIA</t>
  </si>
  <si>
    <t>5515151200  "DEP. MUEBLES, EXCEPTO DE OFICINA Y ESTANTERIA"</t>
  </si>
  <si>
    <t>5515151500  DEP. EQUIPO DE COMPUTO Y DE TECNOLOGIAS DE LA INFO</t>
  </si>
  <si>
    <t>5515151900  DEP. OTROS MOBILIARIOS Y EQUIPOS DE ADMINISTRACION</t>
  </si>
  <si>
    <t>5515252100  DEP. EQUIPO Y APARATOS AUDIOVISUALES</t>
  </si>
  <si>
    <t>5515252300  DEP. CÁMARAS FOTOGRÁFICAS Y DE VIDEO</t>
  </si>
  <si>
    <t>5515252900  DEP. OTROS MOBILIARIOS Y EQUIPO EDUCACIONAL Y RECR</t>
  </si>
  <si>
    <t>5515454100  DEP. AUTOMOVILES Y CAMIONES</t>
  </si>
  <si>
    <t>5515454900  DEP. OTROS EQUIPOS DE TRANSPORTE</t>
  </si>
  <si>
    <t>5515656400  DEP. SISTEMA AIRE ACONDICIONADO</t>
  </si>
  <si>
    <t>5515656500  DEP. EQUIPOS DE COMUNICACIONES Y TELECOM.</t>
  </si>
  <si>
    <t>5515656600  "DEP. EQUIPO DE GENERACION ELECTRICA, APARATOS Y A</t>
  </si>
  <si>
    <t>5515656700  DEP. HERRAMIENTAS Y MAQUINAS-HERRAMIENTAS</t>
  </si>
  <si>
    <t>5515656900  DEP. OTROS EQUIPOS</t>
  </si>
  <si>
    <t>5515751300  "DEP. BIENES ARTISTICOS, CULTURALES Y CIENTIFICOS"</t>
  </si>
  <si>
    <t>5517959900  AMORTIZACION OTROS ACTIVOS INTANGIBLES</t>
  </si>
  <si>
    <t>5518000001  BAJA DE ACTIVO FIJO</t>
  </si>
  <si>
    <t>III) NOTAS AL ESTADO DE VARIACIÓN A LA HACIEDA PÚBLICA</t>
  </si>
  <si>
    <t>VHP-01 PATRIMONIO CONTRIBUIDO</t>
  </si>
  <si>
    <t>MODIFICACION</t>
  </si>
  <si>
    <t>3110 HACIENDA PUBLICA/PATRIMONIO CONTRIBUIDO</t>
  </si>
  <si>
    <t>3110000002  BAJA DE ACTIVO FIJO</t>
  </si>
  <si>
    <t>3110000003  PATRIMONIO NETO ACUMULADO</t>
  </si>
  <si>
    <t>3110915000  BIENES MUEBLES E INMUEBLES</t>
  </si>
  <si>
    <t>3113914205  ESTATALES DE EJERCICIOS ANTERIORES BIENES MUEBLES</t>
  </si>
  <si>
    <t>3113914206  ESTATALES DE EJERCICIOS ANTERIORES OBRA PÚBLICA</t>
  </si>
  <si>
    <t>3113915000  ESTATALES DE EJERCICIOS ANTERIORES BIENES MUEBLES</t>
  </si>
  <si>
    <t>3114914205  APLICACIÓN ESTATALES DE EJERCICIOS ANTERIORES BIEN</t>
  </si>
  <si>
    <t>3120000005  DONACIONES DE BIENES POR DEPENDENCIAS Y ENTIDADES</t>
  </si>
  <si>
    <t>VHP-02 PATRIMONIO GENERADO</t>
  </si>
  <si>
    <t>3210 HACIENDA PUBLICA /PATRIMONIO GENERADO</t>
  </si>
  <si>
    <t>3210 Resultado del Ejercicio (Ahorro/Des</t>
  </si>
  <si>
    <t>3220000002  RESULTADOS ACUMULADOS</t>
  </si>
  <si>
    <t>3220000004  RESULTADO EJERCICIO 1996</t>
  </si>
  <si>
    <t>3220000005  RESULTADO EJERCICIO 1997</t>
  </si>
  <si>
    <t>3220000006  RESULTADO EJERCICIO 1998</t>
  </si>
  <si>
    <t>3220000007  RESULTADO EJERCICIO 1999</t>
  </si>
  <si>
    <t>3220000008  RESULTADO EJERCICIO 2000</t>
  </si>
  <si>
    <t>3220000009  RESULTADO EJERCICIO 2001</t>
  </si>
  <si>
    <t>3220000010  RESULTADO EJERCICIO 2002</t>
  </si>
  <si>
    <t>3220000011  RESULTADO EJERCICIO 2003</t>
  </si>
  <si>
    <t>3220000012  RESULTADO EJERCICIO 2004</t>
  </si>
  <si>
    <t>3220000013  RESULTADO EJERCICIO 2005</t>
  </si>
  <si>
    <t>3220000014  RESULTADO EJERCICIO 2006</t>
  </si>
  <si>
    <t>3220000015  RESULTADO EJERCICIO 2007</t>
  </si>
  <si>
    <t>3220000016  RESULTADO EJERCICIO 2008</t>
  </si>
  <si>
    <t>3220000017  RESULTADO EJERCICIO 2009</t>
  </si>
  <si>
    <t>3220000018  RESULTADO EJERCICIO 2010</t>
  </si>
  <si>
    <t>3220000019  RESULTADO EJERCICIO 2011</t>
  </si>
  <si>
    <t>3220000020  RESULTADO EJERCICIO 2012</t>
  </si>
  <si>
    <t>3220000021  RESULTADO EJERCICIO 2013</t>
  </si>
  <si>
    <t>3220000022  RESULTADO DEL EJERCICIO 2014</t>
  </si>
  <si>
    <t>3220000023  RESULTADO DEL EJERCICIO 2015</t>
  </si>
  <si>
    <t>3220000024  RESULTADO DEL EJERCICIO 2016</t>
  </si>
  <si>
    <t>3220001000  CAPITALIZACIÓN RECURSOS PROPIOS</t>
  </si>
  <si>
    <t>3220001001  CAPITALIZACIÓN REMANENTES</t>
  </si>
  <si>
    <t>3220690201  APLICACIÓN DE REMANENTE PROPIO</t>
  </si>
  <si>
    <t>3252000001  AJUSTES Y CORECCIONES</t>
  </si>
  <si>
    <t>SUB TOTAL</t>
  </si>
  <si>
    <t>IV) NOTAS AL ESTADO DE FLUJO DE EFECTIVO</t>
  </si>
  <si>
    <t>EFE-01 FLUJO DE EFECTIVO</t>
  </si>
  <si>
    <t>1110 EFECTIVO Y EQUIVALENTES</t>
  </si>
  <si>
    <t>1112103001  BANORTE 0105022200</t>
  </si>
  <si>
    <t>1112107001  SANTANDER 65-50068582-8</t>
  </si>
  <si>
    <t>EFE-02 ADQ. BIENES MUEBLES E INMUEBLES</t>
  </si>
  <si>
    <t>% SUB</t>
  </si>
  <si>
    <t>1210 INVERSIONES FINANCIERAS A LARGO PLAZO</t>
  </si>
  <si>
    <t>1230 BIENES INMUEBLES, INFRAESTRUCTURA Y CONSTRUCCIONES EN PROCESO</t>
  </si>
  <si>
    <t>1241 Mobiliario y Equipo de Administraci</t>
  </si>
  <si>
    <t>1242 Mobiliario y Equipo Educacional y R</t>
  </si>
  <si>
    <t>1244 Equipo de Transporte</t>
  </si>
  <si>
    <t>1246 Maquinaria, Otros Equipos y Herrami</t>
  </si>
  <si>
    <t xml:space="preserve">IV) CONCILIACIÓN DE LOS INGRESOS PRESUPUESTARIOS Y CONTABLES, ASI COMO ENTRE LOS EGRESOS </t>
  </si>
  <si>
    <t>PRESUPUESTARIOS Y LOS GASTOS</t>
  </si>
  <si>
    <t>Conciliación entre los Ingresos Presupuestarios y Contables</t>
  </si>
  <si>
    <t>1. Ingresos Presupuestarios</t>
  </si>
  <si>
    <t>2. Más ingresos contables no presupuestarios</t>
  </si>
  <si>
    <t>Incremento por variación de inventarios</t>
  </si>
  <si>
    <t>Disminución del exceso de estimaciones por pérdida o deterioro u obsolescencia</t>
  </si>
  <si>
    <t>Disminución del exceso de provisiones</t>
  </si>
  <si>
    <t>Otros ingresos y beneficios varios</t>
  </si>
  <si>
    <t>Otros ingresos contables no presupuestarios</t>
  </si>
  <si>
    <t>3. Menos ingresos presupuestarios no contables</t>
  </si>
  <si>
    <t>Productos de capital</t>
  </si>
  <si>
    <t>Aprovechamientos capital</t>
  </si>
  <si>
    <t>Ingresos derivados de financiamientos</t>
  </si>
  <si>
    <t>Otros Ingresos presupuestarios no contables</t>
  </si>
  <si>
    <t>4. Ingresos Contables (4 = 1 + 2 - 3)</t>
  </si>
  <si>
    <t>Conciliación entre los Egresos Presupuestarios y los Gastos Contables</t>
  </si>
  <si>
    <t>1. Total de egresos (presupuestarios)</t>
  </si>
  <si>
    <t>2. Menos egresos presupuestarios no contables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</si>
  <si>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</si>
  <si>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</si>
  <si>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</si>
  <si>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</si>
  <si>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</si>
  <si>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</si>
  <si>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</si>
  <si>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</si>
  <si>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</si>
  <si>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propios</t>
  </si>
  <si>
    <t>Acciones y participaciones de capital</t>
  </si>
  <si>
    <t>Compra de títulos y valores</t>
  </si>
  <si>
    <t>Inversiones en fideicomisos, mandatos y otros análogos</t>
  </si>
  <si>
    <t>Provisiones para contingencias y otras erogaciones especiales</t>
  </si>
  <si>
    <t>Amortización de la deuda publica</t>
  </si>
  <si>
    <t>Adeudos de ejercicios fiscales anteriores (ADEFAS)</t>
  </si>
  <si>
    <t>Otros Egresos Presupuestales No Contables</t>
  </si>
  <si>
    <t>3. Más Gasto Contables No Presupuestales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</si>
  <si>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</si>
  <si>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</si>
  <si>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</si>
  <si>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</si>
  <si>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</si>
  <si>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</si>
  <si>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Otros Gastos Contables No Presupuestales</t>
  </si>
  <si>
    <t>4. Total de Gasto Contable (4 = 1 - 2 + 3)</t>
  </si>
  <si>
    <t>NOTAS DE MEMORIA</t>
  </si>
  <si>
    <t>NOTAS DE MEMORIA.</t>
  </si>
  <si>
    <t>7000 CUENTAS DE ORDEN CONTABLES</t>
  </si>
  <si>
    <t>Bajo protesta de decir verdad declaramos que los Estados Financieros y sus Notas son razonablemente correctos y responsabilidad del emisor</t>
  </si>
  <si>
    <t>Director General</t>
  </si>
  <si>
    <t>Directora Administrativa</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</si>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</sst>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0.00;\-#,##0.00;\ "/>
    <numFmt numFmtId="165" formatCode="_-* #,##0.00_-;\-* #,##0.00_-;_-* \-??_-;_-@_-"/>
    <numFmt numFmtId="166" formatCode="#,##0.00_ ;\-#,##0.00\ "/>
    <numFmt numFmtId="167" formatCode="#,##0;\-#,##0;\ "/>
    <numFmt numFmtId="168" formatCode="#,##0.0000000000"/>
    <numFmt numFmtId="169" formatCode="#,##0_ ;\-#,##0\ "/>
    <numFmt numFmtId="170" formatCode="General_)"/>
    <numFmt numFmtId="171" formatCode="_-[$€-2]* #,##0.00_-;\-[$€-2]* #,##0.00_-;_-[$€-2]* \-??_-"/>
    <numFmt numFmtId="172" formatCode="_-[$€-2]* #,##0.00_-;\-[$€-2]* #,##0.00_-;_-[$€-2]* &quot;-&quot;??_-"/>
    <numFmt numFmtId="173" formatCode="_-* #,##0.00\ _€_-;\-* #,##0.00\ _€_-;_-* &quot;-&quot;??\ _€_-;_-@_-"/>
    <numFmt numFmtId="174" formatCode="_-\$* #,##0.00_-;&quot;-$&quot;* #,##0.00_-;_-\$* \-??_-;_-@_-"/>
  </numFmts>
  <fonts count="42">
    <font>
      <sz val="11"/>
      <color theme="1"/>
      <name val="Calibri"/>
      <family val="2"/>
      <scheme val="minor"/>
    </font>
    <font>
      <sz val="11"/>
      <color theme="1"/>
      <name val="Calibri"/>
      <family val="2"/>
      <scheme val="minor"/>
    </font>
    <font>
      <sz val="11"/>
      <color theme="0"/>
      <name val="Calibri"/>
      <family val="2"/>
      <scheme val="minor"/>
    </font>
    <font>
      <sz val="11"/>
      <color indexed="8"/>
      <name val="Calibri"/>
      <family val="2"/>
    </font>
    <font>
      <b/>
      <sz val="10"/>
      <name val="Arial"/>
      <family val="2"/>
    </font>
    <font>
      <sz val="10"/>
      <color indexed="8"/>
      <name val="Arial"/>
      <family val="2"/>
    </font>
    <font>
      <b/>
      <sz val="10"/>
      <color indexed="8"/>
      <name val="Arial"/>
      <family val="2"/>
    </font>
    <font>
      <b/>
      <sz val="10"/>
      <color indexed="8"/>
      <name val="Soberana Sans Light"/>
      <family val="2"/>
    </font>
    <font>
      <sz val="10"/>
      <color indexed="8"/>
      <name val="Calibri"/>
      <family val="2"/>
    </font>
    <font>
      <b/>
      <sz val="10"/>
      <color indexed="56"/>
      <name val="Arial"/>
      <family val="2"/>
    </font>
    <font>
      <b/>
      <sz val="10"/>
      <color indexed="30"/>
      <name val="Arial"/>
      <family val="2"/>
    </font>
    <font>
      <b/>
      <u/>
      <sz val="10"/>
      <color indexed="8"/>
      <name val="Arial"/>
      <family val="2"/>
    </font>
    <font>
      <sz val="8"/>
      <color theme="1"/>
      <name val="Arial"/>
      <family val="2"/>
    </font>
    <font>
      <sz val="9"/>
      <color indexed="8"/>
      <name val="Calibri"/>
      <family val="2"/>
      <scheme val="minor"/>
    </font>
    <font>
      <sz val="9"/>
      <color theme="1"/>
      <name val="Calibri"/>
      <family val="2"/>
      <scheme val="minor"/>
    </font>
    <font>
      <u/>
      <sz val="10"/>
      <color indexed="8"/>
      <name val="Arial"/>
      <family val="2"/>
    </font>
    <font>
      <sz val="8"/>
      <color indexed="8"/>
      <name val="Arial"/>
      <family val="2"/>
    </font>
    <font>
      <b/>
      <sz val="10"/>
      <color indexed="8"/>
      <name val="Calibri"/>
      <family val="2"/>
    </font>
    <font>
      <sz val="10"/>
      <name val="Arial"/>
      <family val="2"/>
    </font>
    <font>
      <b/>
      <sz val="9"/>
      <color theme="1"/>
      <name val="Arial"/>
      <family val="2"/>
    </font>
    <font>
      <sz val="10"/>
      <color rgb="FFFF0000"/>
      <name val="Arial"/>
      <family val="2"/>
    </font>
    <font>
      <sz val="9"/>
      <name val="Arial"/>
      <family val="2"/>
    </font>
    <font>
      <sz val="9"/>
      <color theme="1"/>
      <name val="Arial"/>
      <family val="2"/>
    </font>
    <font>
      <b/>
      <sz val="9"/>
      <name val="Arial"/>
      <family val="2"/>
    </font>
    <font>
      <sz val="9"/>
      <color indexed="8"/>
      <name val="Arial"/>
      <family val="2"/>
    </font>
    <font>
      <b/>
      <sz val="9"/>
      <name val="Calibri"/>
      <family val="2"/>
      <scheme val="minor"/>
    </font>
    <font>
      <b/>
      <sz val="9"/>
      <color indexed="8"/>
      <name val="Arial"/>
      <family val="2"/>
    </font>
    <font>
      <b/>
      <sz val="9"/>
      <color indexed="8"/>
      <name val="Calibri"/>
      <family val="2"/>
    </font>
    <font>
      <b/>
      <sz val="9"/>
      <color theme="1"/>
      <name val="Calibri"/>
      <family val="2"/>
    </font>
    <font>
      <sz val="9"/>
      <color indexed="8"/>
      <name val="Calibri"/>
      <family val="2"/>
    </font>
    <font>
      <sz val="9"/>
      <color theme="1"/>
      <name val="Calibri"/>
      <family val="2"/>
    </font>
    <font>
      <b/>
      <sz val="9"/>
      <name val="Calibri"/>
      <family val="2"/>
    </font>
    <font>
      <sz val="8"/>
      <color rgb="FF000000"/>
      <name val="Arial"/>
      <family val="2"/>
    </font>
    <font>
      <b/>
      <sz val="8"/>
      <color theme="1"/>
      <name val="Arial"/>
      <family val="2"/>
    </font>
    <font>
      <b/>
      <sz val="8"/>
      <color rgb="FF000000"/>
      <name val="Arial"/>
      <family val="2"/>
    </font>
    <font>
      <sz val="10"/>
      <color indexed="63"/>
      <name val="Arial"/>
      <family val="2"/>
    </font>
    <font>
      <sz val="12"/>
      <color indexed="24"/>
      <name val="Arial"/>
      <family val="2"/>
    </font>
    <font>
      <b/>
      <sz val="18"/>
      <color indexed="24"/>
      <name val="Arial"/>
      <family val="2"/>
    </font>
    <font>
      <b/>
      <sz val="14"/>
      <color indexed="24"/>
      <name val="Arial"/>
      <family val="2"/>
    </font>
    <font>
      <sz val="10"/>
      <color theme="1"/>
      <name val="Times New Roman"/>
      <family val="2"/>
    </font>
    <font>
      <sz val="11"/>
      <color indexed="8"/>
      <name val="Garamond"/>
      <family val="2"/>
    </font>
    <font>
      <sz val="11"/>
      <color theme="1"/>
      <name val="Garamond"/>
      <family val="2"/>
    </font>
  </fonts>
  <fills count="19">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indexed="22"/>
        <bgColor indexed="31"/>
      </patternFill>
    </fill>
    <fill>
      <patternFill patternType="solid">
        <fgColor theme="0" tint="-0.249977111117893"/>
        <bgColor indexed="31"/>
      </patternFill>
    </fill>
    <fill>
      <patternFill patternType="solid">
        <fgColor theme="0"/>
        <bgColor indexed="26"/>
      </patternFill>
    </fill>
    <fill>
      <patternFill patternType="solid">
        <fgColor theme="0"/>
        <bgColor indexed="64"/>
      </patternFill>
    </fill>
    <fill>
      <patternFill patternType="solid">
        <fgColor indexed="9"/>
        <bgColor indexed="26"/>
      </patternFill>
    </fill>
    <fill>
      <patternFill patternType="solid">
        <fgColor theme="0" tint="-0.249977111117893"/>
        <bgColor indexed="64"/>
      </patternFill>
    </fill>
    <fill>
      <patternFill patternType="solid">
        <fgColor theme="0" tint="-0.249977111117893"/>
        <bgColor indexed="26"/>
      </patternFill>
    </fill>
    <fill>
      <patternFill patternType="solid">
        <fgColor indexed="40"/>
      </patternFill>
    </fill>
  </fills>
  <borders count="64">
    <border>
      <left/>
      <right/>
      <top/>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style="medium">
        <color indexed="8"/>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style="thin">
        <color indexed="64"/>
      </left>
      <right/>
      <top style="thin">
        <color indexed="64"/>
      </top>
      <bottom style="thin">
        <color indexed="8"/>
      </bottom>
      <diagonal/>
    </border>
    <border>
      <left style="thin">
        <color indexed="64"/>
      </left>
      <right/>
      <top style="thin">
        <color indexed="8"/>
      </top>
      <bottom/>
      <diagonal/>
    </border>
    <border>
      <left style="thin">
        <color indexed="64"/>
      </left>
      <right style="thin">
        <color indexed="8"/>
      </right>
      <top style="thin">
        <color indexed="8"/>
      </top>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style="thin">
        <color indexed="64"/>
      </right>
      <top/>
      <bottom/>
      <diagonal/>
    </border>
    <border>
      <left/>
      <right/>
      <top/>
      <bottom style="thin">
        <color indexed="64"/>
      </bottom>
      <diagonal/>
    </border>
    <border>
      <left/>
      <right/>
      <top style="thin">
        <color indexed="8"/>
      </top>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style="thin">
        <color indexed="8"/>
      </bottom>
      <diagonal/>
    </border>
    <border>
      <left style="thin">
        <color indexed="64"/>
      </left>
      <right/>
      <top style="thin">
        <color indexed="64"/>
      </top>
      <bottom/>
      <diagonal/>
    </border>
    <border>
      <left/>
      <right style="thin">
        <color indexed="64"/>
      </right>
      <top style="thin">
        <color indexed="8"/>
      </top>
      <bottom/>
      <diagonal/>
    </border>
    <border>
      <left style="thin">
        <color indexed="8"/>
      </left>
      <right/>
      <top/>
      <bottom style="thin">
        <color indexed="64"/>
      </bottom>
      <diagonal/>
    </border>
    <border>
      <left/>
      <right style="thin">
        <color indexed="64"/>
      </right>
      <top/>
      <bottom style="thin">
        <color indexed="64"/>
      </bottom>
      <diagonal/>
    </border>
    <border>
      <left/>
      <right style="thin">
        <color indexed="8"/>
      </right>
      <top style="thin">
        <color indexed="64"/>
      </top>
      <bottom/>
      <diagonal/>
    </border>
    <border>
      <left/>
      <right/>
      <top style="thin">
        <color indexed="64"/>
      </top>
      <bottom/>
      <diagonal/>
    </border>
    <border>
      <left/>
      <right style="thin">
        <color indexed="64"/>
      </right>
      <top style="thin">
        <color indexed="64"/>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64"/>
      </right>
      <top/>
      <bottom style="thin">
        <color indexed="8"/>
      </bottom>
      <diagonal/>
    </border>
    <border>
      <left style="thin">
        <color indexed="48"/>
      </left>
      <right style="thin">
        <color indexed="48"/>
      </right>
      <top style="thin">
        <color indexed="48"/>
      </top>
      <bottom style="thin">
        <color indexed="48"/>
      </bottom>
      <diagonal/>
    </border>
    <border>
      <left/>
      <right/>
      <top style="thin">
        <color indexed="64"/>
      </top>
      <bottom style="double">
        <color indexed="64"/>
      </bottom>
      <diagonal/>
    </border>
  </borders>
  <cellStyleXfs count="425">
    <xf numFmtId="0" fontId="0" fillId="0" borderId="0"/>
    <xf numFmtId="9" fontId="1" fillId="0" borderId="0" applyFont="0" applyFill="0" applyBorder="0" applyAlignment="0" applyProtection="0"/>
    <xf numFmtId="0" fontId="3" fillId="0" borderId="0"/>
    <xf numFmtId="165" fontId="3" fillId="0" borderId="0" applyFill="0" applyBorder="0" applyAlignment="0" applyProtection="0"/>
    <xf numFmtId="0" fontId="18"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170" fontId="18"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171" fontId="3" fillId="0" borderId="0" applyFill="0" applyBorder="0" applyAlignment="0" applyProtection="0"/>
    <xf numFmtId="172" fontId="18" fillId="0" borderId="0" applyFont="0" applyFill="0" applyBorder="0" applyAlignment="0" applyProtection="0"/>
    <xf numFmtId="0" fontId="36" fillId="0" borderId="0" applyNumberFormat="0" applyFill="0" applyBorder="0" applyAlignment="0" applyProtection="0"/>
    <xf numFmtId="2" fontId="36" fillId="0" borderId="0" applyFill="0" applyBorder="0" applyAlignment="0" applyProtection="0"/>
    <xf numFmtId="0" fontId="37" fillId="0" borderId="0" applyNumberFormat="0" applyFill="0" applyBorder="0" applyAlignment="0" applyProtection="0"/>
    <xf numFmtId="0" fontId="38" fillId="0" borderId="0" applyNumberFormat="0" applyFill="0" applyBorder="0" applyProtection="0">
      <alignment horizontal="center"/>
    </xf>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43" fontId="3"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43" fontId="3" fillId="0" borderId="0" applyFont="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43" fontId="3"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3" fillId="0" borderId="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8" fillId="0" borderId="0"/>
    <xf numFmtId="0" fontId="1" fillId="0" borderId="0"/>
    <xf numFmtId="0" fontId="18" fillId="0" borderId="0"/>
    <xf numFmtId="0" fontId="3"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3" fillId="0" borderId="0"/>
    <xf numFmtId="0" fontId="1" fillId="0" borderId="0"/>
    <xf numFmtId="0" fontId="18"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18" fillId="0" borderId="0"/>
    <xf numFmtId="0" fontId="3" fillId="0" borderId="0"/>
    <xf numFmtId="0" fontId="1"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2" fillId="0" borderId="0"/>
    <xf numFmtId="0" fontId="3"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16" fillId="0" borderId="0"/>
    <xf numFmtId="0" fontId="12" fillId="0" borderId="0"/>
    <xf numFmtId="0" fontId="39" fillId="0" borderId="0"/>
    <xf numFmtId="0" fontId="18" fillId="0" borderId="0"/>
    <xf numFmtId="0" fontId="18" fillId="0" borderId="0"/>
    <xf numFmtId="0" fontId="18" fillId="0" borderId="0"/>
    <xf numFmtId="0" fontId="3" fillId="0" borderId="0"/>
    <xf numFmtId="0" fontId="3" fillId="0" borderId="0"/>
    <xf numFmtId="0" fontId="3" fillId="0" borderId="0"/>
    <xf numFmtId="0" fontId="3" fillId="0" borderId="0"/>
    <xf numFmtId="0" fontId="1" fillId="0" borderId="0"/>
    <xf numFmtId="0" fontId="1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8" fillId="0" borderId="0"/>
    <xf numFmtId="0" fontId="41" fillId="0" borderId="0"/>
    <xf numFmtId="0" fontId="40" fillId="0" borderId="0"/>
    <xf numFmtId="0" fontId="40" fillId="0" borderId="0"/>
    <xf numFmtId="0" fontId="40" fillId="0" borderId="0"/>
    <xf numFmtId="0" fontId="40" fillId="0" borderId="0"/>
    <xf numFmtId="0" fontId="1" fillId="0" borderId="0"/>
    <xf numFmtId="0" fontId="40" fillId="0" borderId="0"/>
    <xf numFmtId="0" fontId="18" fillId="0" borderId="0"/>
    <xf numFmtId="0" fontId="40" fillId="0" borderId="0"/>
    <xf numFmtId="0" fontId="1" fillId="0" borderId="0"/>
    <xf numFmtId="0" fontId="40" fillId="0" borderId="0"/>
    <xf numFmtId="0" fontId="40" fillId="0" borderId="0"/>
    <xf numFmtId="0" fontId="40" fillId="0" borderId="0"/>
    <xf numFmtId="0" fontId="40" fillId="0" borderId="0"/>
    <xf numFmtId="0" fontId="18"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18" fillId="0" borderId="0"/>
    <xf numFmtId="0" fontId="1" fillId="0" borderId="0"/>
    <xf numFmtId="0" fontId="3" fillId="0" borderId="0"/>
    <xf numFmtId="0" fontId="3" fillId="0" borderId="0"/>
    <xf numFmtId="0" fontId="3" fillId="0" borderId="0"/>
    <xf numFmtId="0" fontId="3" fillId="0" borderId="0"/>
    <xf numFmtId="0" fontId="1" fillId="0" borderId="0"/>
    <xf numFmtId="0" fontId="18" fillId="0" borderId="0"/>
    <xf numFmtId="0" fontId="3" fillId="0" borderId="0"/>
    <xf numFmtId="0" fontId="1" fillId="0" borderId="0"/>
    <xf numFmtId="0" fontId="18" fillId="0" borderId="0"/>
    <xf numFmtId="0" fontId="3" fillId="0" borderId="0"/>
    <xf numFmtId="0" fontId="1" fillId="0" borderId="0"/>
    <xf numFmtId="0" fontId="18" fillId="0" borderId="0"/>
    <xf numFmtId="0" fontId="3" fillId="0" borderId="0"/>
    <xf numFmtId="0" fontId="1" fillId="0" borderId="0"/>
    <xf numFmtId="0" fontId="3" fillId="0" borderId="0"/>
    <xf numFmtId="0" fontId="1" fillId="0" borderId="0"/>
    <xf numFmtId="0" fontId="18"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3" fillId="0" borderId="0"/>
    <xf numFmtId="0" fontId="18" fillId="0" borderId="0"/>
    <xf numFmtId="0" fontId="18" fillId="0" borderId="0"/>
    <xf numFmtId="0" fontId="1" fillId="0" borderId="0"/>
    <xf numFmtId="0" fontId="1" fillId="2" borderId="1" applyNumberFormat="0" applyFont="0" applyAlignment="0" applyProtection="0"/>
    <xf numFmtId="0" fontId="1" fillId="2" borderId="1" applyNumberFormat="0" applyFont="0" applyAlignment="0" applyProtection="0"/>
    <xf numFmtId="9" fontId="3" fillId="0" borderId="0" applyFill="0" applyBorder="0" applyAlignment="0" applyProtection="0"/>
    <xf numFmtId="9" fontId="3" fillId="0" borderId="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4" fontId="5" fillId="18" borderId="62" applyNumberFormat="0" applyProtection="0">
      <alignment horizontal="left" vertical="center" indent="1"/>
    </xf>
    <xf numFmtId="0" fontId="36" fillId="0" borderId="63" applyNumberFormat="0" applyFill="0" applyAlignment="0" applyProtection="0"/>
    <xf numFmtId="0" fontId="36" fillId="0" borderId="63" applyNumberFormat="0" applyFill="0" applyAlignment="0" applyProtection="0"/>
    <xf numFmtId="0" fontId="36" fillId="0" borderId="63" applyNumberFormat="0" applyFill="0" applyAlignment="0" applyProtection="0"/>
    <xf numFmtId="0" fontId="36" fillId="0" borderId="63" applyNumberFormat="0" applyFill="0" applyAlignment="0" applyProtection="0"/>
    <xf numFmtId="0" fontId="36" fillId="0" borderId="63" applyNumberFormat="0" applyFill="0" applyAlignment="0" applyProtection="0"/>
    <xf numFmtId="0" fontId="36" fillId="0" borderId="63" applyNumberFormat="0" applyFill="0" applyAlignment="0" applyProtection="0"/>
    <xf numFmtId="0" fontId="36" fillId="0" borderId="63" applyNumberFormat="0" applyFill="0" applyAlignment="0" applyProtection="0"/>
    <xf numFmtId="0" fontId="36" fillId="0" borderId="63" applyNumberFormat="0" applyFill="0" applyAlignment="0" applyProtection="0"/>
    <xf numFmtId="0" fontId="36" fillId="0" borderId="63" applyNumberFormat="0" applyFill="0" applyAlignment="0" applyProtection="0"/>
    <xf numFmtId="0" fontId="36" fillId="0" borderId="63" applyNumberFormat="0" applyFill="0" applyAlignment="0" applyProtection="0"/>
    <xf numFmtId="0" fontId="36" fillId="0" borderId="63" applyNumberFormat="0" applyFill="0" applyAlignment="0" applyProtection="0"/>
    <xf numFmtId="0" fontId="36" fillId="0" borderId="63" applyNumberFormat="0" applyFill="0" applyAlignment="0" applyProtection="0"/>
    <xf numFmtId="0" fontId="36" fillId="0" borderId="63" applyNumberFormat="0" applyFill="0" applyAlignment="0" applyProtection="0"/>
  </cellStyleXfs>
  <cellXfs count="388">
    <xf numFmtId="0" fontId="0" fillId="0" borderId="0" xfId="0"/>
    <xf numFmtId="0" fontId="5" fillId="12" borderId="0" xfId="2" applyFont="1" applyFill="1" applyBorder="1"/>
    <xf numFmtId="0" fontId="5" fillId="13" borderId="0" xfId="2" applyFont="1" applyFill="1"/>
    <xf numFmtId="0" fontId="6" fillId="13" borderId="0" xfId="2" applyFont="1" applyFill="1"/>
    <xf numFmtId="0" fontId="7" fillId="14" borderId="2" xfId="2" applyFont="1" applyFill="1" applyBorder="1" applyAlignment="1">
      <alignment horizontal="center"/>
    </xf>
    <xf numFmtId="0" fontId="8" fillId="14" borderId="0" xfId="2" applyFont="1" applyFill="1" applyBorder="1"/>
    <xf numFmtId="0" fontId="4" fillId="13" borderId="0" xfId="2" applyFont="1" applyFill="1" applyBorder="1" applyAlignment="1">
      <alignment horizontal="left" vertical="center"/>
    </xf>
    <xf numFmtId="0" fontId="5" fillId="13" borderId="0" xfId="2" applyFont="1" applyFill="1" applyBorder="1"/>
    <xf numFmtId="0" fontId="4" fillId="13" borderId="0" xfId="2" applyFont="1" applyFill="1" applyBorder="1" applyAlignment="1">
      <alignment horizontal="right"/>
    </xf>
    <xf numFmtId="0" fontId="6" fillId="13" borderId="4" xfId="2" applyFont="1" applyFill="1" applyBorder="1"/>
    <xf numFmtId="0" fontId="4" fillId="13" borderId="4" xfId="2" applyNumberFormat="1" applyFont="1" applyFill="1" applyBorder="1" applyAlignment="1" applyProtection="1">
      <protection locked="0"/>
    </xf>
    <xf numFmtId="0" fontId="5" fillId="13" borderId="4" xfId="2" applyFont="1" applyFill="1" applyBorder="1"/>
    <xf numFmtId="0" fontId="4" fillId="13" borderId="0" xfId="2" applyFont="1" applyFill="1" applyBorder="1" applyAlignment="1"/>
    <xf numFmtId="0" fontId="4" fillId="13" borderId="0" xfId="2" applyNumberFormat="1" applyFont="1" applyFill="1" applyBorder="1" applyAlignment="1" applyProtection="1">
      <protection locked="0"/>
    </xf>
    <xf numFmtId="0" fontId="10" fillId="15" borderId="0" xfId="2" applyFont="1" applyFill="1" applyBorder="1" applyAlignment="1">
      <alignment horizontal="right"/>
    </xf>
    <xf numFmtId="0" fontId="4" fillId="15" borderId="0" xfId="2" applyFont="1" applyFill="1" applyBorder="1" applyAlignment="1"/>
    <xf numFmtId="0" fontId="4" fillId="15" borderId="0" xfId="2" applyNumberFormat="1" applyFont="1" applyFill="1" applyBorder="1" applyAlignment="1" applyProtection="1">
      <protection locked="0"/>
    </xf>
    <xf numFmtId="0" fontId="5" fillId="15" borderId="0" xfId="2" applyFont="1" applyFill="1" applyBorder="1"/>
    <xf numFmtId="0" fontId="9" fillId="14" borderId="0" xfId="2" applyFont="1" applyFill="1" applyAlignment="1">
      <alignment horizontal="left"/>
    </xf>
    <xf numFmtId="0" fontId="6" fillId="14" borderId="0" xfId="2" applyFont="1" applyFill="1" applyAlignment="1">
      <alignment horizontal="justify"/>
    </xf>
    <xf numFmtId="0" fontId="9" fillId="14" borderId="0" xfId="2" applyFont="1" applyFill="1" applyBorder="1" applyAlignment="1">
      <alignment horizontal="left"/>
    </xf>
    <xf numFmtId="0" fontId="8" fillId="14" borderId="0" xfId="2" applyFont="1" applyFill="1"/>
    <xf numFmtId="0" fontId="11" fillId="13" borderId="0" xfId="2" applyFont="1" applyFill="1" applyBorder="1"/>
    <xf numFmtId="0" fontId="6" fillId="15" borderId="0" xfId="2" applyFont="1" applyFill="1" applyBorder="1"/>
    <xf numFmtId="49" fontId="4" fillId="11" borderId="5" xfId="2" applyNumberFormat="1" applyFont="1" applyFill="1" applyBorder="1" applyAlignment="1">
      <alignment horizontal="left" vertical="center"/>
    </xf>
    <xf numFmtId="49" fontId="4" fillId="11" borderId="6" xfId="2" applyNumberFormat="1" applyFont="1" applyFill="1" applyBorder="1" applyAlignment="1">
      <alignment horizontal="center" vertical="center"/>
    </xf>
    <xf numFmtId="49" fontId="4" fillId="11" borderId="5" xfId="2" applyNumberFormat="1" applyFont="1" applyFill="1" applyBorder="1" applyAlignment="1">
      <alignment horizontal="center" vertical="center"/>
    </xf>
    <xf numFmtId="49" fontId="4" fillId="15" borderId="7" xfId="2" applyNumberFormat="1" applyFont="1" applyFill="1" applyBorder="1" applyAlignment="1">
      <alignment horizontal="left"/>
    </xf>
    <xf numFmtId="164" fontId="8" fillId="15" borderId="8" xfId="2" applyNumberFormat="1" applyFont="1" applyFill="1" applyBorder="1"/>
    <xf numFmtId="164" fontId="8" fillId="15" borderId="9" xfId="2" applyNumberFormat="1" applyFont="1" applyFill="1" applyBorder="1"/>
    <xf numFmtId="164" fontId="8" fillId="15" borderId="6" xfId="2" applyNumberFormat="1" applyFont="1" applyFill="1" applyBorder="1"/>
    <xf numFmtId="49" fontId="4" fillId="15" borderId="10" xfId="2" applyNumberFormat="1" applyFont="1" applyFill="1" applyBorder="1" applyAlignment="1">
      <alignment horizontal="left"/>
    </xf>
    <xf numFmtId="164" fontId="8" fillId="15" borderId="11" xfId="2" applyNumberFormat="1" applyFont="1" applyFill="1" applyBorder="1"/>
    <xf numFmtId="164" fontId="8" fillId="15" borderId="12" xfId="2" applyNumberFormat="1" applyFont="1" applyFill="1" applyBorder="1"/>
    <xf numFmtId="164" fontId="8" fillId="15" borderId="13" xfId="2" applyNumberFormat="1" applyFont="1" applyFill="1" applyBorder="1"/>
    <xf numFmtId="4" fontId="12" fillId="14" borderId="0" xfId="2" applyNumberFormat="1" applyFont="1" applyFill="1" applyBorder="1" applyAlignment="1">
      <alignment wrapText="1"/>
    </xf>
    <xf numFmtId="0" fontId="13" fillId="14" borderId="10" xfId="2" applyFont="1" applyFill="1" applyBorder="1"/>
    <xf numFmtId="4" fontId="14" fillId="14" borderId="13" xfId="2" applyNumberFormat="1" applyFont="1" applyFill="1" applyBorder="1" applyAlignment="1">
      <alignment wrapText="1"/>
    </xf>
    <xf numFmtId="164" fontId="8" fillId="13" borderId="14" xfId="2" applyNumberFormat="1" applyFont="1" applyFill="1" applyBorder="1"/>
    <xf numFmtId="49" fontId="4" fillId="13" borderId="10" xfId="2" applyNumberFormat="1" applyFont="1" applyFill="1" applyBorder="1" applyAlignment="1">
      <alignment horizontal="left"/>
    </xf>
    <xf numFmtId="165" fontId="8" fillId="13" borderId="11" xfId="3" applyFont="1" applyFill="1" applyBorder="1" applyAlignment="1" applyProtection="1"/>
    <xf numFmtId="164" fontId="8" fillId="13" borderId="12" xfId="2" applyNumberFormat="1" applyFont="1" applyFill="1" applyBorder="1"/>
    <xf numFmtId="49" fontId="4" fillId="15" borderId="15" xfId="2" applyNumberFormat="1" applyFont="1" applyFill="1" applyBorder="1" applyAlignment="1">
      <alignment horizontal="left"/>
    </xf>
    <xf numFmtId="165" fontId="8" fillId="15" borderId="16" xfId="3" applyFont="1" applyFill="1" applyBorder="1" applyAlignment="1" applyProtection="1"/>
    <xf numFmtId="164" fontId="8" fillId="15" borderId="17" xfId="2" applyNumberFormat="1" applyFont="1" applyFill="1" applyBorder="1"/>
    <xf numFmtId="164" fontId="8" fillId="15" borderId="18" xfId="2" applyNumberFormat="1" applyFont="1" applyFill="1" applyBorder="1"/>
    <xf numFmtId="166" fontId="4" fillId="11" borderId="18" xfId="3" applyNumberFormat="1" applyFont="1" applyFill="1" applyBorder="1" applyAlignment="1" applyProtection="1">
      <alignment horizontal="right" vertical="center"/>
    </xf>
    <xf numFmtId="0" fontId="11" fillId="15" borderId="0" xfId="2" applyFont="1" applyFill="1" applyBorder="1"/>
    <xf numFmtId="0" fontId="15" fillId="15" borderId="0" xfId="2" applyFont="1" applyFill="1" applyBorder="1"/>
    <xf numFmtId="49" fontId="4" fillId="15" borderId="6" xfId="2" applyNumberFormat="1" applyFont="1" applyFill="1" applyBorder="1" applyAlignment="1">
      <alignment horizontal="left"/>
    </xf>
    <xf numFmtId="164" fontId="5" fillId="15" borderId="13" xfId="2" applyNumberFormat="1" applyFont="1" applyFill="1" applyBorder="1"/>
    <xf numFmtId="0" fontId="13" fillId="0" borderId="10" xfId="2" applyFont="1" applyBorder="1"/>
    <xf numFmtId="49" fontId="4" fillId="15" borderId="13" xfId="2" applyNumberFormat="1" applyFont="1" applyFill="1" applyBorder="1" applyAlignment="1">
      <alignment horizontal="left"/>
    </xf>
    <xf numFmtId="49" fontId="4" fillId="15" borderId="18" xfId="2" applyNumberFormat="1" applyFont="1" applyFill="1" applyBorder="1" applyAlignment="1">
      <alignment horizontal="left"/>
    </xf>
    <xf numFmtId="164" fontId="5" fillId="15" borderId="18" xfId="2" applyNumberFormat="1" applyFont="1" applyFill="1" applyBorder="1"/>
    <xf numFmtId="0" fontId="5" fillId="15" borderId="0" xfId="2" applyFont="1" applyFill="1"/>
    <xf numFmtId="165" fontId="4" fillId="11" borderId="5" xfId="3" applyFont="1" applyFill="1" applyBorder="1" applyAlignment="1" applyProtection="1">
      <alignment horizontal="center" vertical="center"/>
    </xf>
    <xf numFmtId="49" fontId="4" fillId="15" borderId="0" xfId="2" applyNumberFormat="1" applyFont="1" applyFill="1" applyBorder="1" applyAlignment="1">
      <alignment horizontal="center" vertical="center"/>
    </xf>
    <xf numFmtId="49" fontId="4" fillId="11" borderId="19" xfId="2" applyNumberFormat="1" applyFont="1" applyFill="1" applyBorder="1" applyAlignment="1">
      <alignment horizontal="left" vertical="center"/>
    </xf>
    <xf numFmtId="49" fontId="4" fillId="11" borderId="20" xfId="2" applyNumberFormat="1" applyFont="1" applyFill="1" applyBorder="1" applyAlignment="1">
      <alignment horizontal="center" vertical="center"/>
    </xf>
    <xf numFmtId="49" fontId="4" fillId="11" borderId="21" xfId="2" applyNumberFormat="1" applyFont="1" applyFill="1" applyBorder="1" applyAlignment="1">
      <alignment horizontal="center" vertical="center"/>
    </xf>
    <xf numFmtId="0" fontId="5" fillId="13" borderId="2" xfId="2" applyFont="1" applyFill="1" applyBorder="1"/>
    <xf numFmtId="49" fontId="4" fillId="11" borderId="5" xfId="2" applyNumberFormat="1" applyFont="1" applyFill="1" applyBorder="1" applyAlignment="1">
      <alignment horizontal="right" vertical="center"/>
    </xf>
    <xf numFmtId="0" fontId="6" fillId="15" borderId="0" xfId="2" applyFont="1" applyFill="1"/>
    <xf numFmtId="4" fontId="16" fillId="0" borderId="22" xfId="2" applyNumberFormat="1" applyFont="1" applyFill="1" applyBorder="1" applyAlignment="1">
      <alignment wrapText="1"/>
    </xf>
    <xf numFmtId="164" fontId="8" fillId="15" borderId="23" xfId="2" applyNumberFormat="1" applyFont="1" applyFill="1" applyBorder="1"/>
    <xf numFmtId="4" fontId="16" fillId="0" borderId="23" xfId="2" applyNumberFormat="1" applyFont="1" applyFill="1" applyBorder="1" applyAlignment="1">
      <alignment wrapText="1"/>
    </xf>
    <xf numFmtId="164" fontId="8" fillId="15" borderId="24" xfId="2" applyNumberFormat="1" applyFont="1" applyFill="1" applyBorder="1"/>
    <xf numFmtId="49" fontId="4" fillId="15" borderId="0" xfId="2" applyNumberFormat="1" applyFont="1" applyFill="1" applyBorder="1" applyAlignment="1">
      <alignment horizontal="left"/>
    </xf>
    <xf numFmtId="49" fontId="4" fillId="11" borderId="25" xfId="2" applyNumberFormat="1" applyFont="1" applyFill="1" applyBorder="1" applyAlignment="1">
      <alignment horizontal="right" vertical="center"/>
    </xf>
    <xf numFmtId="164" fontId="8" fillId="15" borderId="0" xfId="2" applyNumberFormat="1" applyFont="1" applyFill="1" applyBorder="1"/>
    <xf numFmtId="49" fontId="4" fillId="11" borderId="26" xfId="2" applyNumberFormat="1" applyFont="1" applyFill="1" applyBorder="1" applyAlignment="1">
      <alignment horizontal="left" vertical="center"/>
    </xf>
    <xf numFmtId="49" fontId="4" fillId="11" borderId="27" xfId="2" applyNumberFormat="1" applyFont="1" applyFill="1" applyBorder="1" applyAlignment="1">
      <alignment horizontal="center" vertical="center"/>
    </xf>
    <xf numFmtId="49" fontId="4" fillId="11" borderId="28" xfId="2" applyNumberFormat="1" applyFont="1" applyFill="1" applyBorder="1" applyAlignment="1">
      <alignment horizontal="center" vertical="center"/>
    </xf>
    <xf numFmtId="49" fontId="4" fillId="15" borderId="2" xfId="2" applyNumberFormat="1" applyFont="1" applyFill="1" applyBorder="1" applyAlignment="1">
      <alignment horizontal="left"/>
    </xf>
    <xf numFmtId="164" fontId="8" fillId="13" borderId="22" xfId="2" applyNumberFormat="1" applyFont="1" applyFill="1" applyBorder="1"/>
    <xf numFmtId="164" fontId="8" fillId="13" borderId="23" xfId="2" applyNumberFormat="1" applyFont="1" applyFill="1" applyBorder="1"/>
    <xf numFmtId="49" fontId="4" fillId="15" borderId="29" xfId="2" applyNumberFormat="1" applyFont="1" applyFill="1" applyBorder="1" applyAlignment="1">
      <alignment horizontal="left"/>
    </xf>
    <xf numFmtId="164" fontId="8" fillId="15" borderId="30" xfId="2" applyNumberFormat="1" applyFont="1" applyFill="1" applyBorder="1"/>
    <xf numFmtId="164" fontId="8" fillId="13" borderId="31" xfId="2" applyNumberFormat="1" applyFont="1" applyFill="1" applyBorder="1"/>
    <xf numFmtId="49" fontId="4" fillId="11" borderId="18" xfId="2" applyNumberFormat="1" applyFont="1" applyFill="1" applyBorder="1" applyAlignment="1">
      <alignment horizontal="right" vertical="center"/>
    </xf>
    <xf numFmtId="164" fontId="4" fillId="11" borderId="18" xfId="2" applyNumberFormat="1" applyFont="1" applyFill="1" applyBorder="1"/>
    <xf numFmtId="164" fontId="4" fillId="15" borderId="0" xfId="2" applyNumberFormat="1" applyFont="1" applyFill="1" applyBorder="1"/>
    <xf numFmtId="164" fontId="4" fillId="13" borderId="0" xfId="2" applyNumberFormat="1" applyFont="1" applyFill="1" applyBorder="1"/>
    <xf numFmtId="49" fontId="4" fillId="15" borderId="14" xfId="2" applyNumberFormat="1" applyFont="1" applyFill="1" applyBorder="1" applyAlignment="1">
      <alignment horizontal="left"/>
    </xf>
    <xf numFmtId="49" fontId="4" fillId="15" borderId="32" xfId="2" applyNumberFormat="1" applyFont="1" applyFill="1" applyBorder="1" applyAlignment="1">
      <alignment horizontal="left"/>
    </xf>
    <xf numFmtId="164" fontId="8" fillId="15" borderId="31" xfId="2" applyNumberFormat="1" applyFont="1" applyFill="1" applyBorder="1"/>
    <xf numFmtId="49" fontId="4" fillId="11" borderId="33" xfId="2" applyNumberFormat="1" applyFont="1" applyFill="1" applyBorder="1" applyAlignment="1">
      <alignment horizontal="left" vertical="center"/>
    </xf>
    <xf numFmtId="49" fontId="4" fillId="15" borderId="34" xfId="2" applyNumberFormat="1" applyFont="1" applyFill="1" applyBorder="1" applyAlignment="1">
      <alignment horizontal="left"/>
    </xf>
    <xf numFmtId="164" fontId="6" fillId="15" borderId="6" xfId="2" applyNumberFormat="1" applyFont="1" applyFill="1" applyBorder="1"/>
    <xf numFmtId="4" fontId="17" fillId="14" borderId="23" xfId="3" applyNumberFormat="1" applyFont="1" applyFill="1" applyBorder="1" applyAlignment="1" applyProtection="1"/>
    <xf numFmtId="0" fontId="8" fillId="14" borderId="2" xfId="2" applyFont="1" applyFill="1" applyBorder="1"/>
    <xf numFmtId="4" fontId="12" fillId="14" borderId="13" xfId="2" applyNumberFormat="1" applyFont="1" applyFill="1" applyBorder="1" applyAlignment="1">
      <alignment wrapText="1"/>
    </xf>
    <xf numFmtId="4" fontId="8" fillId="14" borderId="23" xfId="3" applyNumberFormat="1" applyFont="1" applyFill="1" applyBorder="1" applyAlignment="1" applyProtection="1"/>
    <xf numFmtId="49" fontId="4" fillId="13" borderId="2" xfId="2" applyNumberFormat="1" applyFont="1" applyFill="1" applyBorder="1" applyAlignment="1">
      <alignment horizontal="left"/>
    </xf>
    <xf numFmtId="167" fontId="5" fillId="13" borderId="13" xfId="2" applyNumberFormat="1" applyFont="1" applyFill="1" applyBorder="1"/>
    <xf numFmtId="164" fontId="5" fillId="13" borderId="13" xfId="2" applyNumberFormat="1" applyFont="1" applyFill="1" applyBorder="1"/>
    <xf numFmtId="4" fontId="5" fillId="13" borderId="23" xfId="2" applyNumberFormat="1" applyFont="1" applyFill="1" applyBorder="1"/>
    <xf numFmtId="164" fontId="6" fillId="13" borderId="13" xfId="2" applyNumberFormat="1" applyFont="1" applyFill="1" applyBorder="1"/>
    <xf numFmtId="4" fontId="16" fillId="13" borderId="0" xfId="2" applyNumberFormat="1" applyFont="1" applyFill="1"/>
    <xf numFmtId="164" fontId="5" fillId="15" borderId="30" xfId="2" applyNumberFormat="1" applyFont="1" applyFill="1" applyBorder="1"/>
    <xf numFmtId="164" fontId="5" fillId="15" borderId="31" xfId="2" applyNumberFormat="1" applyFont="1" applyFill="1" applyBorder="1"/>
    <xf numFmtId="165" fontId="4" fillId="11" borderId="18" xfId="3" applyFont="1" applyFill="1" applyBorder="1" applyAlignment="1" applyProtection="1">
      <alignment horizontal="center" vertical="center"/>
    </xf>
    <xf numFmtId="49" fontId="4" fillId="15" borderId="35" xfId="2" applyNumberFormat="1" applyFont="1" applyFill="1" applyBorder="1" applyAlignment="1">
      <alignment horizontal="left"/>
    </xf>
    <xf numFmtId="164" fontId="8" fillId="15" borderId="22" xfId="2" applyNumberFormat="1" applyFont="1" applyFill="1" applyBorder="1"/>
    <xf numFmtId="49" fontId="4" fillId="15" borderId="14" xfId="2" applyNumberFormat="1" applyFont="1" applyFill="1" applyBorder="1" applyAlignment="1">
      <alignment horizontal="left" wrapText="1"/>
    </xf>
    <xf numFmtId="0" fontId="8" fillId="0" borderId="14" xfId="2" applyFont="1" applyBorder="1"/>
    <xf numFmtId="4" fontId="12" fillId="0" borderId="13" xfId="2" applyNumberFormat="1" applyFont="1" applyBorder="1" applyAlignment="1">
      <alignment wrapText="1"/>
    </xf>
    <xf numFmtId="166" fontId="4" fillId="11" borderId="18" xfId="2" applyNumberFormat="1" applyFont="1" applyFill="1" applyBorder="1" applyAlignment="1">
      <alignment horizontal="right" vertical="center"/>
    </xf>
    <xf numFmtId="0" fontId="6" fillId="11" borderId="36" xfId="4" applyFont="1" applyFill="1" applyBorder="1" applyAlignment="1">
      <alignment horizontal="left" vertical="center" wrapText="1"/>
    </xf>
    <xf numFmtId="4" fontId="6" fillId="11" borderId="37" xfId="3" applyNumberFormat="1" applyFont="1" applyFill="1" applyBorder="1" applyAlignment="1" applyProtection="1">
      <alignment horizontal="center" vertical="center" wrapText="1"/>
    </xf>
    <xf numFmtId="0" fontId="6" fillId="11" borderId="38" xfId="2" applyFont="1" applyFill="1" applyBorder="1" applyAlignment="1">
      <alignment horizontal="center" vertical="center" wrapText="1"/>
    </xf>
    <xf numFmtId="4" fontId="5" fillId="14" borderId="22" xfId="2" applyNumberFormat="1" applyFont="1" applyFill="1" applyBorder="1" applyAlignment="1"/>
    <xf numFmtId="165" fontId="5" fillId="14" borderId="13" xfId="2" applyNumberFormat="1" applyFont="1" applyFill="1" applyBorder="1" applyAlignment="1">
      <alignment wrapText="1"/>
    </xf>
    <xf numFmtId="4" fontId="5" fillId="14" borderId="23" xfId="2" applyNumberFormat="1" applyFont="1" applyFill="1" applyBorder="1" applyAlignment="1"/>
    <xf numFmtId="0" fontId="12" fillId="0" borderId="14" xfId="2" applyFont="1" applyFill="1" applyBorder="1" applyAlignment="1">
      <alignment horizontal="left" wrapText="1"/>
    </xf>
    <xf numFmtId="4" fontId="5" fillId="14" borderId="23" xfId="3" applyNumberFormat="1" applyFont="1" applyFill="1" applyBorder="1" applyAlignment="1" applyProtection="1"/>
    <xf numFmtId="0" fontId="5" fillId="15" borderId="32" xfId="2" applyFont="1" applyFill="1" applyBorder="1"/>
    <xf numFmtId="0" fontId="5" fillId="14" borderId="30" xfId="2" applyFont="1" applyFill="1" applyBorder="1"/>
    <xf numFmtId="0" fontId="5" fillId="14" borderId="31" xfId="2" applyFont="1" applyFill="1" applyBorder="1"/>
    <xf numFmtId="49" fontId="4" fillId="11" borderId="18" xfId="2" applyNumberFormat="1" applyFont="1" applyFill="1" applyBorder="1" applyAlignment="1">
      <alignment horizontal="center" vertical="center"/>
    </xf>
    <xf numFmtId="0" fontId="9" fillId="0" borderId="0" xfId="2" applyFont="1" applyAlignment="1">
      <alignment horizontal="left"/>
    </xf>
    <xf numFmtId="0" fontId="5" fillId="14" borderId="0" xfId="2" applyFont="1" applyFill="1"/>
    <xf numFmtId="4" fontId="6" fillId="11" borderId="39" xfId="3" applyNumberFormat="1" applyFont="1" applyFill="1" applyBorder="1" applyAlignment="1" applyProtection="1">
      <alignment horizontal="center" vertical="center" wrapText="1"/>
    </xf>
    <xf numFmtId="49" fontId="4" fillId="11" borderId="40" xfId="2" applyNumberFormat="1" applyFont="1" applyFill="1" applyBorder="1" applyAlignment="1">
      <alignment horizontal="center" vertical="center"/>
    </xf>
    <xf numFmtId="49" fontId="4" fillId="11" borderId="8" xfId="2" applyNumberFormat="1" applyFont="1" applyFill="1" applyBorder="1" applyAlignment="1">
      <alignment horizontal="center" vertical="center"/>
    </xf>
    <xf numFmtId="164" fontId="6" fillId="15" borderId="36" xfId="2" applyNumberFormat="1" applyFont="1" applyFill="1" applyBorder="1"/>
    <xf numFmtId="4" fontId="19" fillId="0" borderId="38" xfId="2" applyNumberFormat="1" applyFont="1" applyBorder="1" applyAlignment="1">
      <alignment wrapText="1"/>
    </xf>
    <xf numFmtId="0" fontId="14" fillId="14" borderId="2" xfId="5" applyFont="1" applyFill="1" applyBorder="1"/>
    <xf numFmtId="0" fontId="20" fillId="13" borderId="0" xfId="2" applyFont="1" applyFill="1"/>
    <xf numFmtId="4" fontId="14" fillId="14" borderId="10" xfId="2" applyNumberFormat="1" applyFont="1" applyFill="1" applyBorder="1" applyAlignment="1">
      <alignment wrapText="1"/>
    </xf>
    <xf numFmtId="4" fontId="14" fillId="14" borderId="23" xfId="2" applyNumberFormat="1" applyFont="1" applyFill="1" applyBorder="1" applyAlignment="1">
      <alignment wrapText="1"/>
    </xf>
    <xf numFmtId="0" fontId="1" fillId="14" borderId="0" xfId="5" applyFill="1"/>
    <xf numFmtId="0" fontId="1" fillId="14" borderId="2" xfId="5" applyFill="1" applyBorder="1"/>
    <xf numFmtId="4" fontId="21" fillId="14" borderId="14" xfId="2" applyNumberFormat="1" applyFont="1" applyFill="1" applyBorder="1" applyAlignment="1">
      <alignment wrapText="1"/>
    </xf>
    <xf numFmtId="4" fontId="22" fillId="14" borderId="23" xfId="2" applyNumberFormat="1" applyFont="1" applyFill="1" applyBorder="1" applyAlignment="1">
      <alignment wrapText="1"/>
    </xf>
    <xf numFmtId="4" fontId="22" fillId="14" borderId="41" xfId="2" applyNumberFormat="1" applyFont="1" applyFill="1" applyBorder="1" applyAlignment="1">
      <alignment wrapText="1"/>
    </xf>
    <xf numFmtId="49" fontId="4" fillId="14" borderId="2" xfId="2" applyNumberFormat="1" applyFont="1" applyFill="1" applyBorder="1" applyAlignment="1">
      <alignment horizontal="left"/>
    </xf>
    <xf numFmtId="4" fontId="23" fillId="14" borderId="14" xfId="2" applyNumberFormat="1" applyFont="1" applyFill="1" applyBorder="1" applyAlignment="1">
      <alignment wrapText="1"/>
    </xf>
    <xf numFmtId="4" fontId="23" fillId="14" borderId="13" xfId="2" applyNumberFormat="1" applyFont="1" applyFill="1" applyBorder="1" applyAlignment="1">
      <alignment wrapText="1"/>
    </xf>
    <xf numFmtId="4" fontId="23" fillId="14" borderId="23" xfId="2" applyNumberFormat="1" applyFont="1" applyFill="1" applyBorder="1" applyAlignment="1">
      <alignment wrapText="1"/>
    </xf>
    <xf numFmtId="164" fontId="5" fillId="15" borderId="32" xfId="2" applyNumberFormat="1" applyFont="1" applyFill="1" applyBorder="1"/>
    <xf numFmtId="164" fontId="5" fillId="15" borderId="42" xfId="2" applyNumberFormat="1" applyFont="1" applyFill="1" applyBorder="1"/>
    <xf numFmtId="164" fontId="5" fillId="15" borderId="16" xfId="2" applyNumberFormat="1" applyFont="1" applyFill="1" applyBorder="1"/>
    <xf numFmtId="165" fontId="6" fillId="11" borderId="32" xfId="3" applyFont="1" applyFill="1" applyBorder="1" applyAlignment="1" applyProtection="1"/>
    <xf numFmtId="4" fontId="19" fillId="16" borderId="16" xfId="2" applyNumberFormat="1" applyFont="1" applyFill="1" applyBorder="1" applyAlignment="1">
      <alignment wrapText="1"/>
    </xf>
    <xf numFmtId="0" fontId="6" fillId="11" borderId="6" xfId="4" applyFont="1" applyFill="1" applyBorder="1" applyAlignment="1">
      <alignment horizontal="left" vertical="center" wrapText="1"/>
    </xf>
    <xf numFmtId="4" fontId="6" fillId="11" borderId="6" xfId="3" applyNumberFormat="1" applyFont="1" applyFill="1" applyBorder="1" applyAlignment="1" applyProtection="1">
      <alignment horizontal="center" vertical="center" wrapText="1"/>
    </xf>
    <xf numFmtId="49" fontId="4" fillId="14" borderId="7" xfId="2" applyNumberFormat="1" applyFont="1" applyFill="1" applyBorder="1" applyAlignment="1">
      <alignment horizontal="left"/>
    </xf>
    <xf numFmtId="4" fontId="5" fillId="14" borderId="43" xfId="3" applyNumberFormat="1" applyFont="1" applyFill="1" applyBorder="1" applyAlignment="1" applyProtection="1">
      <alignment wrapText="1"/>
    </xf>
    <xf numFmtId="4" fontId="5" fillId="14" borderId="6" xfId="3" applyNumberFormat="1" applyFont="1" applyFill="1" applyBorder="1" applyAlignment="1" applyProtection="1">
      <alignment wrapText="1"/>
    </xf>
    <xf numFmtId="49" fontId="5" fillId="14" borderId="10" xfId="2" applyNumberFormat="1" applyFont="1" applyFill="1" applyBorder="1" applyAlignment="1">
      <alignment wrapText="1"/>
    </xf>
    <xf numFmtId="49" fontId="5" fillId="14" borderId="13" xfId="2" applyNumberFormat="1" applyFont="1" applyFill="1" applyBorder="1" applyAlignment="1">
      <alignment wrapText="1"/>
    </xf>
    <xf numFmtId="4" fontId="5" fillId="14" borderId="0" xfId="3" applyNumberFormat="1" applyFont="1" applyFill="1" applyBorder="1" applyAlignment="1" applyProtection="1">
      <alignment wrapText="1"/>
    </xf>
    <xf numFmtId="4" fontId="5" fillId="14" borderId="13" xfId="3" applyNumberFormat="1" applyFont="1" applyFill="1" applyBorder="1" applyAlignment="1" applyProtection="1">
      <alignment wrapText="1"/>
    </xf>
    <xf numFmtId="49" fontId="5" fillId="14" borderId="15" xfId="2" applyNumberFormat="1" applyFont="1" applyFill="1" applyBorder="1" applyAlignment="1">
      <alignment wrapText="1"/>
    </xf>
    <xf numFmtId="49" fontId="5" fillId="14" borderId="18" xfId="2" applyNumberFormat="1" applyFont="1" applyFill="1" applyBorder="1" applyAlignment="1">
      <alignment wrapText="1"/>
    </xf>
    <xf numFmtId="4" fontId="5" fillId="14" borderId="4" xfId="3" applyNumberFormat="1" applyFont="1" applyFill="1" applyBorder="1" applyAlignment="1" applyProtection="1">
      <alignment wrapText="1"/>
    </xf>
    <xf numFmtId="4" fontId="5" fillId="14" borderId="18" xfId="3" applyNumberFormat="1" applyFont="1" applyFill="1" applyBorder="1" applyAlignment="1" applyProtection="1">
      <alignment wrapText="1"/>
    </xf>
    <xf numFmtId="0" fontId="6" fillId="11" borderId="8" xfId="4" applyFont="1" applyFill="1" applyBorder="1" applyAlignment="1">
      <alignment horizontal="left" vertical="center" wrapText="1"/>
    </xf>
    <xf numFmtId="4" fontId="6" fillId="11" borderId="9" xfId="3" applyNumberFormat="1" applyFont="1" applyFill="1" applyBorder="1" applyAlignment="1" applyProtection="1">
      <alignment horizontal="center" vertical="center" wrapText="1"/>
    </xf>
    <xf numFmtId="49" fontId="4" fillId="15" borderId="44" xfId="2" applyNumberFormat="1" applyFont="1" applyFill="1" applyBorder="1" applyAlignment="1">
      <alignment horizontal="left" wrapText="1"/>
    </xf>
    <xf numFmtId="49" fontId="5" fillId="0" borderId="11" xfId="2" applyNumberFormat="1" applyFont="1" applyFill="1" applyBorder="1" applyAlignment="1">
      <alignment wrapText="1"/>
    </xf>
    <xf numFmtId="49" fontId="5" fillId="14" borderId="12" xfId="2" applyNumberFormat="1" applyFont="1" applyFill="1" applyBorder="1" applyAlignment="1">
      <alignment wrapText="1"/>
    </xf>
    <xf numFmtId="49" fontId="5" fillId="14" borderId="16" xfId="2" applyNumberFormat="1" applyFont="1" applyFill="1" applyBorder="1" applyAlignment="1">
      <alignment wrapText="1"/>
    </xf>
    <xf numFmtId="49" fontId="5" fillId="14" borderId="17" xfId="2" applyNumberFormat="1" applyFont="1" applyFill="1" applyBorder="1" applyAlignment="1">
      <alignment wrapText="1"/>
    </xf>
    <xf numFmtId="49" fontId="5" fillId="0" borderId="15" xfId="2" applyNumberFormat="1" applyFont="1" applyFill="1" applyBorder="1" applyAlignment="1">
      <alignment wrapText="1"/>
    </xf>
    <xf numFmtId="49" fontId="5" fillId="0" borderId="6" xfId="2" applyNumberFormat="1" applyFont="1" applyFill="1" applyBorder="1" applyAlignment="1">
      <alignment horizontal="right" wrapText="1"/>
    </xf>
    <xf numFmtId="164" fontId="4" fillId="15" borderId="18" xfId="2" applyNumberFormat="1" applyFont="1" applyFill="1" applyBorder="1"/>
    <xf numFmtId="0" fontId="6" fillId="11" borderId="19" xfId="4" applyFont="1" applyFill="1" applyBorder="1" applyAlignment="1">
      <alignment horizontal="left" vertical="center" wrapText="1"/>
    </xf>
    <xf numFmtId="4" fontId="6" fillId="11" borderId="45" xfId="3" applyNumberFormat="1" applyFont="1" applyFill="1" applyBorder="1" applyAlignment="1" applyProtection="1">
      <alignment horizontal="center" vertical="center" wrapText="1"/>
    </xf>
    <xf numFmtId="164" fontId="6" fillId="14" borderId="44" xfId="2" applyNumberFormat="1" applyFont="1" applyFill="1" applyBorder="1"/>
    <xf numFmtId="164" fontId="5" fillId="15" borderId="9" xfId="2" applyNumberFormat="1" applyFont="1" applyFill="1" applyBorder="1"/>
    <xf numFmtId="164" fontId="5" fillId="15" borderId="6" xfId="2" applyNumberFormat="1" applyFont="1" applyFill="1" applyBorder="1"/>
    <xf numFmtId="4" fontId="14" fillId="14" borderId="11" xfId="2" applyNumberFormat="1" applyFont="1" applyFill="1" applyBorder="1" applyAlignment="1">
      <alignment wrapText="1"/>
    </xf>
    <xf numFmtId="4" fontId="14" fillId="0" borderId="0" xfId="2" applyNumberFormat="1" applyFont="1" applyBorder="1" applyAlignment="1">
      <alignment wrapText="1"/>
    </xf>
    <xf numFmtId="165" fontId="13" fillId="14" borderId="11" xfId="3" applyFont="1" applyFill="1" applyBorder="1" applyAlignment="1" applyProtection="1"/>
    <xf numFmtId="164" fontId="13" fillId="15" borderId="12" xfId="2" applyNumberFormat="1" applyFont="1" applyFill="1" applyBorder="1"/>
    <xf numFmtId="4" fontId="19" fillId="14" borderId="11" xfId="2" applyNumberFormat="1" applyFont="1" applyFill="1" applyBorder="1" applyAlignment="1">
      <alignment wrapText="1"/>
    </xf>
    <xf numFmtId="164" fontId="5" fillId="15" borderId="12" xfId="2" applyNumberFormat="1" applyFont="1" applyFill="1" applyBorder="1"/>
    <xf numFmtId="0" fontId="8" fillId="14" borderId="10" xfId="2" applyFont="1" applyFill="1" applyBorder="1"/>
    <xf numFmtId="165" fontId="24" fillId="14" borderId="11" xfId="3" applyFont="1" applyFill="1" applyBorder="1" applyAlignment="1" applyProtection="1"/>
    <xf numFmtId="49" fontId="4" fillId="14" borderId="10" xfId="2" applyNumberFormat="1" applyFont="1" applyFill="1" applyBorder="1" applyAlignment="1">
      <alignment horizontal="left" wrapText="1"/>
    </xf>
    <xf numFmtId="164" fontId="6" fillId="14" borderId="11" xfId="2" applyNumberFormat="1" applyFont="1" applyFill="1" applyBorder="1"/>
    <xf numFmtId="164" fontId="13" fillId="15" borderId="13" xfId="2" applyNumberFormat="1" applyFont="1" applyFill="1" applyBorder="1"/>
    <xf numFmtId="168" fontId="5" fillId="13" borderId="0" xfId="2" applyNumberFormat="1" applyFont="1" applyFill="1"/>
    <xf numFmtId="49" fontId="4" fillId="14" borderId="15" xfId="2" applyNumberFormat="1" applyFont="1" applyFill="1" applyBorder="1" applyAlignment="1">
      <alignment horizontal="left"/>
    </xf>
    <xf numFmtId="164" fontId="24" fillId="14" borderId="16" xfId="2" applyNumberFormat="1" applyFont="1" applyFill="1" applyBorder="1"/>
    <xf numFmtId="164" fontId="5" fillId="15" borderId="17" xfId="2" applyNumberFormat="1" applyFont="1" applyFill="1" applyBorder="1"/>
    <xf numFmtId="0" fontId="5" fillId="15" borderId="10" xfId="2" applyFont="1" applyFill="1" applyBorder="1"/>
    <xf numFmtId="165" fontId="6" fillId="11" borderId="16" xfId="3" applyFont="1" applyFill="1" applyBorder="1" applyAlignment="1" applyProtection="1"/>
    <xf numFmtId="165" fontId="5" fillId="15" borderId="10" xfId="3" applyFont="1" applyFill="1" applyBorder="1" applyAlignment="1" applyProtection="1"/>
    <xf numFmtId="165" fontId="6" fillId="11" borderId="5" xfId="3" applyFont="1" applyFill="1" applyBorder="1" applyAlignment="1" applyProtection="1">
      <alignment horizontal="left" vertical="center" wrapText="1"/>
    </xf>
    <xf numFmtId="4" fontId="6" fillId="11" borderId="5" xfId="3" applyNumberFormat="1" applyFont="1" applyFill="1" applyBorder="1" applyAlignment="1" applyProtection="1">
      <alignment horizontal="center" vertical="center" wrapText="1"/>
    </xf>
    <xf numFmtId="165" fontId="13" fillId="0" borderId="10" xfId="3" applyFont="1" applyFill="1" applyBorder="1" applyAlignment="1" applyProtection="1"/>
    <xf numFmtId="165" fontId="25" fillId="15" borderId="13" xfId="3" applyFont="1" applyFill="1" applyBorder="1" applyAlignment="1" applyProtection="1">
      <alignment horizontal="left"/>
    </xf>
    <xf numFmtId="165" fontId="4" fillId="15" borderId="18" xfId="3" applyFont="1" applyFill="1" applyBorder="1" applyAlignment="1" applyProtection="1">
      <alignment horizontal="left"/>
    </xf>
    <xf numFmtId="165" fontId="6" fillId="11" borderId="5" xfId="3" applyFont="1" applyFill="1" applyBorder="1" applyAlignment="1" applyProtection="1"/>
    <xf numFmtId="4" fontId="5" fillId="13" borderId="0" xfId="2" applyNumberFormat="1" applyFont="1" applyFill="1"/>
    <xf numFmtId="4" fontId="12" fillId="14" borderId="0" xfId="6" applyNumberFormat="1" applyFont="1" applyFill="1" applyBorder="1"/>
    <xf numFmtId="0" fontId="6" fillId="11" borderId="26" xfId="4" applyFont="1" applyFill="1" applyBorder="1" applyAlignment="1">
      <alignment horizontal="left" vertical="center" wrapText="1"/>
    </xf>
    <xf numFmtId="49" fontId="4" fillId="11" borderId="37" xfId="2" applyNumberFormat="1" applyFont="1" applyFill="1" applyBorder="1" applyAlignment="1">
      <alignment horizontal="center" vertical="center"/>
    </xf>
    <xf numFmtId="49" fontId="4" fillId="13" borderId="44" xfId="2" applyNumberFormat="1" applyFont="1" applyFill="1" applyBorder="1" applyAlignment="1">
      <alignment horizontal="left"/>
    </xf>
    <xf numFmtId="4" fontId="26" fillId="14" borderId="46" xfId="2" applyNumberFormat="1" applyFont="1" applyFill="1" applyBorder="1" applyAlignment="1">
      <alignment wrapText="1"/>
    </xf>
    <xf numFmtId="9" fontId="26" fillId="14" borderId="46" xfId="1" applyFont="1" applyFill="1" applyBorder="1" applyAlignment="1">
      <alignment wrapText="1"/>
    </xf>
    <xf numFmtId="164" fontId="5" fillId="13" borderId="44" xfId="2" applyNumberFormat="1" applyFont="1" applyFill="1" applyBorder="1"/>
    <xf numFmtId="0" fontId="13" fillId="14" borderId="11" xfId="2" applyFont="1" applyFill="1" applyBorder="1"/>
    <xf numFmtId="10" fontId="14" fillId="14" borderId="2" xfId="7" applyNumberFormat="1" applyFont="1" applyFill="1" applyBorder="1" applyAlignment="1">
      <alignment wrapText="1"/>
    </xf>
    <xf numFmtId="0" fontId="1" fillId="14" borderId="0" xfId="8" applyFill="1"/>
    <xf numFmtId="49" fontId="25" fillId="15" borderId="16" xfId="2" applyNumberFormat="1" applyFont="1" applyFill="1" applyBorder="1" applyAlignment="1">
      <alignment horizontal="left"/>
    </xf>
    <xf numFmtId="4" fontId="13" fillId="0" borderId="29" xfId="2" applyNumberFormat="1" applyFont="1" applyFill="1" applyBorder="1" applyAlignment="1">
      <alignment wrapText="1"/>
    </xf>
    <xf numFmtId="165" fontId="13" fillId="15" borderId="16" xfId="3" applyFont="1" applyFill="1" applyBorder="1" applyAlignment="1" applyProtection="1"/>
    <xf numFmtId="164" fontId="13" fillId="15" borderId="16" xfId="2" applyNumberFormat="1" applyFont="1" applyFill="1" applyBorder="1"/>
    <xf numFmtId="165" fontId="6" fillId="11" borderId="20" xfId="3" applyFont="1" applyFill="1" applyBorder="1" applyAlignment="1" applyProtection="1"/>
    <xf numFmtId="9" fontId="6" fillId="11" borderId="20" xfId="1" applyFont="1" applyFill="1" applyBorder="1" applyAlignment="1" applyProtection="1"/>
    <xf numFmtId="49" fontId="4" fillId="11" borderId="31" xfId="2" applyNumberFormat="1" applyFont="1" applyFill="1" applyBorder="1" applyAlignment="1">
      <alignment horizontal="center" vertical="center"/>
    </xf>
    <xf numFmtId="49" fontId="4" fillId="11" borderId="39" xfId="2" applyNumberFormat="1" applyFont="1" applyFill="1" applyBorder="1" applyAlignment="1">
      <alignment horizontal="center" vertical="center"/>
    </xf>
    <xf numFmtId="49" fontId="4" fillId="11" borderId="38" xfId="2" applyNumberFormat="1" applyFont="1" applyFill="1" applyBorder="1" applyAlignment="1">
      <alignment horizontal="center" vertical="center"/>
    </xf>
    <xf numFmtId="49" fontId="23" fillId="15" borderId="35" xfId="2" applyNumberFormat="1" applyFont="1" applyFill="1" applyBorder="1" applyAlignment="1">
      <alignment horizontal="left"/>
    </xf>
    <xf numFmtId="164" fontId="17" fillId="15" borderId="6" xfId="2" applyNumberFormat="1" applyFont="1" applyFill="1" applyBorder="1"/>
    <xf numFmtId="164" fontId="17" fillId="15" borderId="7" xfId="2" applyNumberFormat="1" applyFont="1" applyFill="1" applyBorder="1"/>
    <xf numFmtId="164" fontId="17" fillId="15" borderId="8" xfId="2" applyNumberFormat="1" applyFont="1" applyFill="1" applyBorder="1"/>
    <xf numFmtId="164" fontId="8" fillId="13" borderId="47" xfId="2" applyNumberFormat="1" applyFont="1" applyFill="1" applyBorder="1"/>
    <xf numFmtId="0" fontId="13" fillId="14" borderId="14" xfId="2" applyFont="1" applyFill="1" applyBorder="1"/>
    <xf numFmtId="164" fontId="13" fillId="13" borderId="41" xfId="2" applyNumberFormat="1" applyFont="1" applyFill="1" applyBorder="1"/>
    <xf numFmtId="49" fontId="25" fillId="15" borderId="32" xfId="2" applyNumberFormat="1" applyFont="1" applyFill="1" applyBorder="1" applyAlignment="1">
      <alignment horizontal="left"/>
    </xf>
    <xf numFmtId="164" fontId="13" fillId="15" borderId="30" xfId="2" applyNumberFormat="1" applyFont="1" applyFill="1" applyBorder="1"/>
    <xf numFmtId="164" fontId="13" fillId="15" borderId="48" xfId="2" applyNumberFormat="1" applyFont="1" applyFill="1" applyBorder="1"/>
    <xf numFmtId="4" fontId="14" fillId="14" borderId="30" xfId="2" applyNumberFormat="1" applyFont="1" applyFill="1" applyBorder="1" applyAlignment="1">
      <alignment wrapText="1"/>
    </xf>
    <xf numFmtId="164" fontId="13" fillId="13" borderId="49" xfId="2" applyNumberFormat="1" applyFont="1" applyFill="1" applyBorder="1"/>
    <xf numFmtId="165" fontId="6" fillId="11" borderId="18" xfId="3" applyFont="1" applyFill="1" applyBorder="1" applyAlignment="1" applyProtection="1"/>
    <xf numFmtId="0" fontId="8" fillId="15" borderId="0" xfId="2" applyFont="1" applyFill="1"/>
    <xf numFmtId="4" fontId="6" fillId="11" borderId="50" xfId="3" applyNumberFormat="1" applyFont="1" applyFill="1" applyBorder="1" applyAlignment="1" applyProtection="1">
      <alignment horizontal="center" vertical="center" wrapText="1"/>
    </xf>
    <xf numFmtId="49" fontId="23" fillId="13" borderId="8" xfId="2" applyNumberFormat="1" applyFont="1" applyFill="1" applyBorder="1" applyAlignment="1">
      <alignment horizontal="left"/>
    </xf>
    <xf numFmtId="164" fontId="17" fillId="15" borderId="51" xfId="2" applyNumberFormat="1" applyFont="1" applyFill="1" applyBorder="1"/>
    <xf numFmtId="164" fontId="17" fillId="15" borderId="46" xfId="2" applyNumberFormat="1" applyFont="1" applyFill="1" applyBorder="1"/>
    <xf numFmtId="0" fontId="27" fillId="14" borderId="11" xfId="2" applyFont="1" applyFill="1" applyBorder="1"/>
    <xf numFmtId="4" fontId="28" fillId="14" borderId="12" xfId="2" applyNumberFormat="1" applyFont="1" applyFill="1" applyBorder="1" applyAlignment="1">
      <alignment wrapText="1"/>
    </xf>
    <xf numFmtId="4" fontId="28" fillId="14" borderId="10" xfId="2" applyNumberFormat="1" applyFont="1" applyFill="1" applyBorder="1" applyAlignment="1">
      <alignment wrapText="1"/>
    </xf>
    <xf numFmtId="4" fontId="28" fillId="14" borderId="11" xfId="2" applyNumberFormat="1" applyFont="1" applyFill="1" applyBorder="1" applyAlignment="1">
      <alignment wrapText="1"/>
    </xf>
    <xf numFmtId="0" fontId="29" fillId="14" borderId="11" xfId="2" applyFont="1" applyFill="1" applyBorder="1"/>
    <xf numFmtId="4" fontId="30" fillId="14" borderId="12" xfId="2" applyNumberFormat="1" applyFont="1" applyFill="1" applyBorder="1" applyAlignment="1">
      <alignment wrapText="1"/>
    </xf>
    <xf numFmtId="4" fontId="30" fillId="14" borderId="10" xfId="2" applyNumberFormat="1" applyFont="1" applyFill="1" applyBorder="1" applyAlignment="1">
      <alignment wrapText="1"/>
    </xf>
    <xf numFmtId="4" fontId="30" fillId="14" borderId="11" xfId="2" applyNumberFormat="1" applyFont="1" applyFill="1" applyBorder="1" applyAlignment="1">
      <alignment wrapText="1"/>
    </xf>
    <xf numFmtId="165" fontId="8" fillId="14" borderId="0" xfId="2" applyNumberFormat="1" applyFont="1" applyFill="1"/>
    <xf numFmtId="4" fontId="30" fillId="14" borderId="0" xfId="2" applyNumberFormat="1" applyFont="1" applyFill="1" applyBorder="1" applyAlignment="1">
      <alignment wrapText="1"/>
    </xf>
    <xf numFmtId="0" fontId="17" fillId="0" borderId="11" xfId="2" applyFont="1" applyBorder="1"/>
    <xf numFmtId="164" fontId="27" fillId="13" borderId="0" xfId="2" applyNumberFormat="1" applyFont="1" applyFill="1" applyBorder="1"/>
    <xf numFmtId="164" fontId="27" fillId="13" borderId="2" xfId="2" applyNumberFormat="1" applyFont="1" applyFill="1" applyBorder="1"/>
    <xf numFmtId="164" fontId="27" fillId="13" borderId="11" xfId="2" applyNumberFormat="1" applyFont="1" applyFill="1" applyBorder="1"/>
    <xf numFmtId="49" fontId="4" fillId="15" borderId="16" xfId="2" applyNumberFormat="1" applyFont="1" applyFill="1" applyBorder="1" applyAlignment="1">
      <alignment horizontal="left"/>
    </xf>
    <xf numFmtId="164" fontId="17" fillId="15" borderId="42" xfId="2" applyNumberFormat="1" applyFont="1" applyFill="1" applyBorder="1"/>
    <xf numFmtId="164" fontId="17" fillId="15" borderId="16" xfId="2" applyNumberFormat="1" applyFont="1" applyFill="1" applyBorder="1"/>
    <xf numFmtId="165" fontId="6" fillId="11" borderId="29" xfId="3" applyFont="1" applyFill="1" applyBorder="1" applyAlignment="1" applyProtection="1"/>
    <xf numFmtId="165" fontId="6" fillId="11" borderId="48" xfId="3" applyFont="1" applyFill="1" applyBorder="1" applyAlignment="1" applyProtection="1"/>
    <xf numFmtId="165" fontId="6" fillId="11" borderId="31" xfId="3" applyFont="1" applyFill="1" applyBorder="1" applyAlignment="1" applyProtection="1"/>
    <xf numFmtId="0" fontId="6" fillId="11" borderId="33" xfId="4" applyFont="1" applyFill="1" applyBorder="1" applyAlignment="1">
      <alignment horizontal="left" vertical="center" wrapText="1"/>
    </xf>
    <xf numFmtId="49" fontId="4" fillId="11" borderId="52" xfId="2" applyNumberFormat="1" applyFont="1" applyFill="1" applyBorder="1" applyAlignment="1">
      <alignment horizontal="center" vertical="center"/>
    </xf>
    <xf numFmtId="49" fontId="23" fillId="15" borderId="34" xfId="2" applyNumberFormat="1" applyFont="1" applyFill="1" applyBorder="1" applyAlignment="1">
      <alignment horizontal="left"/>
    </xf>
    <xf numFmtId="164" fontId="8" fillId="15" borderId="44" xfId="2" applyNumberFormat="1" applyFont="1" applyFill="1" applyBorder="1"/>
    <xf numFmtId="164" fontId="8" fillId="15" borderId="47" xfId="2" applyNumberFormat="1" applyFont="1" applyFill="1" applyBorder="1"/>
    <xf numFmtId="0" fontId="29" fillId="14" borderId="2" xfId="2" applyFont="1" applyFill="1" applyBorder="1"/>
    <xf numFmtId="4" fontId="30" fillId="14" borderId="13" xfId="2" applyNumberFormat="1" applyFont="1" applyFill="1" applyBorder="1" applyAlignment="1">
      <alignment wrapText="1"/>
    </xf>
    <xf numFmtId="49" fontId="31" fillId="13" borderId="29" xfId="2" applyNumberFormat="1" applyFont="1" applyFill="1" applyBorder="1" applyAlignment="1">
      <alignment horizontal="left"/>
    </xf>
    <xf numFmtId="164" fontId="29" fillId="15" borderId="16" xfId="2" applyNumberFormat="1" applyFont="1" applyFill="1" applyBorder="1"/>
    <xf numFmtId="164" fontId="29" fillId="15" borderId="49" xfId="2" applyNumberFormat="1" applyFont="1" applyFill="1" applyBorder="1"/>
    <xf numFmtId="165" fontId="4" fillId="11" borderId="16" xfId="3" applyFont="1" applyFill="1" applyBorder="1" applyAlignment="1" applyProtection="1">
      <alignment horizontal="center" vertical="center"/>
    </xf>
    <xf numFmtId="165" fontId="4" fillId="11" borderId="49" xfId="3" applyFont="1" applyFill="1" applyBorder="1" applyAlignment="1" applyProtection="1">
      <alignment horizontal="center" vertical="center"/>
    </xf>
    <xf numFmtId="165" fontId="4" fillId="11" borderId="17" xfId="3" applyFont="1" applyFill="1" applyBorder="1" applyAlignment="1" applyProtection="1">
      <alignment horizontal="center" vertical="center"/>
    </xf>
    <xf numFmtId="49" fontId="23" fillId="15" borderId="2" xfId="2" applyNumberFormat="1" applyFont="1" applyFill="1" applyBorder="1" applyAlignment="1">
      <alignment horizontal="left"/>
    </xf>
    <xf numFmtId="169" fontId="8" fillId="15" borderId="41" xfId="2" applyNumberFormat="1" applyFont="1" applyFill="1" applyBorder="1"/>
    <xf numFmtId="49" fontId="23" fillId="15" borderId="2" xfId="2" applyNumberFormat="1" applyFont="1" applyFill="1" applyBorder="1" applyAlignment="1">
      <alignment horizontal="left" wrapText="1"/>
    </xf>
    <xf numFmtId="49" fontId="23" fillId="14" borderId="2" xfId="2" applyNumberFormat="1" applyFont="1" applyFill="1" applyBorder="1" applyAlignment="1">
      <alignment horizontal="left"/>
    </xf>
    <xf numFmtId="164" fontId="8" fillId="14" borderId="11" xfId="2" applyNumberFormat="1" applyFont="1" applyFill="1" applyBorder="1"/>
    <xf numFmtId="169" fontId="8" fillId="14" borderId="41" xfId="2" applyNumberFormat="1" applyFont="1" applyFill="1" applyBorder="1"/>
    <xf numFmtId="0" fontId="13" fillId="14" borderId="2" xfId="2" applyFont="1" applyFill="1" applyBorder="1" applyAlignment="1">
      <alignment horizontal="left" vertical="center" wrapText="1"/>
    </xf>
    <xf numFmtId="169" fontId="13" fillId="14" borderId="41" xfId="2" applyNumberFormat="1" applyFont="1" applyFill="1" applyBorder="1" applyAlignment="1">
      <alignment horizontal="right"/>
    </xf>
    <xf numFmtId="164" fontId="8" fillId="15" borderId="41" xfId="2" applyNumberFormat="1" applyFont="1" applyFill="1" applyBorder="1"/>
    <xf numFmtId="164" fontId="8" fillId="15" borderId="16" xfId="2" applyNumberFormat="1" applyFont="1" applyFill="1" applyBorder="1"/>
    <xf numFmtId="164" fontId="8" fillId="15" borderId="49" xfId="2" applyNumberFormat="1" applyFont="1" applyFill="1" applyBorder="1"/>
    <xf numFmtId="49" fontId="4" fillId="11" borderId="49" xfId="2" applyNumberFormat="1" applyFont="1" applyFill="1" applyBorder="1" applyAlignment="1">
      <alignment horizontal="center" vertical="center"/>
    </xf>
    <xf numFmtId="0" fontId="5" fillId="17" borderId="42" xfId="2" applyFont="1" applyFill="1" applyBorder="1"/>
    <xf numFmtId="4" fontId="19" fillId="0" borderId="20" xfId="0" applyNumberFormat="1" applyFont="1" applyFill="1" applyBorder="1" applyAlignment="1">
      <alignment horizontal="right"/>
    </xf>
    <xf numFmtId="4" fontId="5" fillId="13" borderId="0" xfId="2" applyNumberFormat="1" applyFont="1" applyFill="1" applyBorder="1"/>
    <xf numFmtId="0" fontId="5" fillId="14" borderId="8" xfId="2" applyFont="1" applyFill="1" applyBorder="1"/>
    <xf numFmtId="166" fontId="6" fillId="14" borderId="55" xfId="3" applyNumberFormat="1" applyFont="1" applyFill="1" applyBorder="1" applyAlignment="1" applyProtection="1">
      <alignment horizontal="right" vertical="center"/>
    </xf>
    <xf numFmtId="4" fontId="13" fillId="14" borderId="11" xfId="2" applyNumberFormat="1" applyFont="1" applyFill="1" applyBorder="1" applyAlignment="1">
      <alignment horizontal="right" vertical="center"/>
    </xf>
    <xf numFmtId="0" fontId="13" fillId="13" borderId="41" xfId="2" applyFont="1" applyFill="1" applyBorder="1" applyAlignment="1">
      <alignment vertical="center"/>
    </xf>
    <xf numFmtId="4" fontId="24" fillId="13" borderId="11" xfId="2" applyNumberFormat="1" applyFont="1" applyFill="1" applyBorder="1" applyAlignment="1">
      <alignment horizontal="right"/>
    </xf>
    <xf numFmtId="0" fontId="24" fillId="13" borderId="41" xfId="2" applyFont="1" applyFill="1" applyBorder="1"/>
    <xf numFmtId="4" fontId="5" fillId="14" borderId="11" xfId="2" applyNumberFormat="1" applyFont="1" applyFill="1" applyBorder="1" applyAlignment="1">
      <alignment horizontal="right"/>
    </xf>
    <xf numFmtId="165" fontId="6" fillId="14" borderId="41" xfId="3" applyFont="1" applyFill="1" applyBorder="1" applyAlignment="1" applyProtection="1">
      <alignment horizontal="center" vertical="center"/>
    </xf>
    <xf numFmtId="4" fontId="13" fillId="14" borderId="41" xfId="2" applyNumberFormat="1" applyFont="1" applyFill="1" applyBorder="1" applyAlignment="1">
      <alignment horizontal="right" vertical="center"/>
    </xf>
    <xf numFmtId="4" fontId="32" fillId="0" borderId="16" xfId="0" applyNumberFormat="1" applyFont="1" applyFill="1" applyBorder="1" applyAlignment="1">
      <alignment horizontal="right" vertical="center"/>
    </xf>
    <xf numFmtId="165" fontId="13" fillId="13" borderId="49" xfId="2" applyNumberFormat="1" applyFont="1" applyFill="1" applyBorder="1" applyAlignment="1">
      <alignment horizontal="center" vertical="center"/>
    </xf>
    <xf numFmtId="0" fontId="5" fillId="14" borderId="0" xfId="2" applyFont="1" applyFill="1" applyBorder="1"/>
    <xf numFmtId="165" fontId="6" fillId="11" borderId="57" xfId="3" applyFont="1" applyFill="1" applyBorder="1" applyAlignment="1" applyProtection="1">
      <alignment horizontal="center" vertical="center"/>
    </xf>
    <xf numFmtId="165" fontId="6" fillId="11" borderId="58" xfId="3" applyFont="1" applyFill="1" applyBorder="1" applyAlignment="1" applyProtection="1">
      <alignment horizontal="center" vertical="center"/>
    </xf>
    <xf numFmtId="4" fontId="5" fillId="14" borderId="0" xfId="2" applyNumberFormat="1" applyFont="1" applyFill="1" applyBorder="1"/>
    <xf numFmtId="165" fontId="5" fillId="14" borderId="0" xfId="2" applyNumberFormat="1" applyFont="1" applyFill="1"/>
    <xf numFmtId="0" fontId="5" fillId="17" borderId="57" xfId="2" applyFont="1" applyFill="1" applyBorder="1"/>
    <xf numFmtId="4" fontId="19" fillId="0" borderId="20" xfId="0" applyNumberFormat="1" applyFont="1" applyBorder="1"/>
    <xf numFmtId="4" fontId="33" fillId="14" borderId="0" xfId="0" applyNumberFormat="1" applyFont="1" applyFill="1" applyBorder="1"/>
    <xf numFmtId="0" fontId="5" fillId="15" borderId="46" xfId="2" applyFont="1" applyFill="1" applyBorder="1"/>
    <xf numFmtId="0" fontId="5" fillId="15" borderId="8" xfId="2" applyFont="1" applyFill="1" applyBorder="1"/>
    <xf numFmtId="0" fontId="5" fillId="0" borderId="2" xfId="2" applyFont="1" applyBorder="1"/>
    <xf numFmtId="165" fontId="6" fillId="0" borderId="11" xfId="3" applyFont="1" applyFill="1" applyBorder="1" applyAlignment="1" applyProtection="1">
      <alignment horizontal="center" vertical="center"/>
    </xf>
    <xf numFmtId="4" fontId="12" fillId="14" borderId="0" xfId="0" applyNumberFormat="1" applyFont="1" applyFill="1" applyBorder="1"/>
    <xf numFmtId="4" fontId="13" fillId="14" borderId="2" xfId="2" applyNumberFormat="1" applyFont="1" applyFill="1" applyBorder="1" applyAlignment="1">
      <alignment horizontal="right" vertical="center"/>
    </xf>
    <xf numFmtId="0" fontId="13" fillId="15" borderId="11" xfId="2" applyFont="1" applyFill="1" applyBorder="1" applyAlignment="1">
      <alignment vertical="center" wrapText="1"/>
    </xf>
    <xf numFmtId="0" fontId="34" fillId="14" borderId="0" xfId="0" applyFont="1" applyFill="1" applyBorder="1" applyAlignment="1">
      <alignment vertical="center"/>
    </xf>
    <xf numFmtId="0" fontId="32" fillId="14" borderId="0" xfId="0" applyFont="1" applyFill="1" applyBorder="1" applyAlignment="1">
      <alignment horizontal="left" vertical="center" wrapText="1" indent="1"/>
    </xf>
    <xf numFmtId="165" fontId="13" fillId="15" borderId="11" xfId="2" applyNumberFormat="1" applyFont="1" applyFill="1" applyBorder="1" applyAlignment="1">
      <alignment vertical="center" wrapText="1"/>
    </xf>
    <xf numFmtId="3" fontId="13" fillId="15" borderId="11" xfId="2" applyNumberFormat="1" applyFont="1" applyFill="1" applyBorder="1"/>
    <xf numFmtId="168" fontId="13" fillId="15" borderId="11" xfId="2" applyNumberFormat="1" applyFont="1" applyFill="1" applyBorder="1" applyAlignment="1">
      <alignment vertical="center" wrapText="1"/>
    </xf>
    <xf numFmtId="4" fontId="5" fillId="14" borderId="0" xfId="2" applyNumberFormat="1" applyFont="1" applyFill="1"/>
    <xf numFmtId="0" fontId="35" fillId="14" borderId="0" xfId="2" applyFont="1" applyFill="1"/>
    <xf numFmtId="4" fontId="5" fillId="15" borderId="2" xfId="2" applyNumberFormat="1" applyFont="1" applyFill="1" applyBorder="1"/>
    <xf numFmtId="0" fontId="5" fillId="15" borderId="11" xfId="2" applyFont="1" applyFill="1" applyBorder="1"/>
    <xf numFmtId="4" fontId="5" fillId="0" borderId="2" xfId="2" applyNumberFormat="1" applyFont="1" applyBorder="1"/>
    <xf numFmtId="166" fontId="6" fillId="0" borderId="11" xfId="3" applyNumberFormat="1" applyFont="1" applyFill="1" applyBorder="1" applyAlignment="1" applyProtection="1">
      <alignment horizontal="right" vertical="center"/>
    </xf>
    <xf numFmtId="165" fontId="5" fillId="14" borderId="0" xfId="2" applyNumberFormat="1" applyFont="1" applyFill="1" applyBorder="1"/>
    <xf numFmtId="0" fontId="13" fillId="15" borderId="29" xfId="2" applyFont="1" applyFill="1" applyBorder="1"/>
    <xf numFmtId="0" fontId="13" fillId="15" borderId="16" xfId="2" applyFont="1" applyFill="1" applyBorder="1"/>
    <xf numFmtId="0" fontId="6" fillId="11" borderId="29" xfId="2" applyFont="1" applyFill="1" applyBorder="1" applyAlignment="1">
      <alignment vertical="center"/>
    </xf>
    <xf numFmtId="0" fontId="6" fillId="11" borderId="57" xfId="2" applyFont="1" applyFill="1" applyBorder="1" applyAlignment="1">
      <alignment vertical="center"/>
    </xf>
    <xf numFmtId="0" fontId="6" fillId="11" borderId="53" xfId="2" applyFont="1" applyFill="1" applyBorder="1" applyAlignment="1">
      <alignment vertical="center"/>
    </xf>
    <xf numFmtId="165" fontId="6" fillId="11" borderId="31" xfId="3" applyFont="1" applyFill="1" applyBorder="1" applyAlignment="1" applyProtection="1">
      <alignment horizontal="center" vertical="center"/>
    </xf>
    <xf numFmtId="0" fontId="9" fillId="14" borderId="0" xfId="2" applyFont="1" applyFill="1" applyBorder="1" applyAlignment="1">
      <alignment horizontal="center"/>
    </xf>
    <xf numFmtId="4" fontId="6" fillId="11" borderId="60" xfId="3" applyNumberFormat="1" applyFont="1" applyFill="1" applyBorder="1" applyAlignment="1" applyProtection="1">
      <alignment horizontal="center" vertical="center" wrapText="1"/>
    </xf>
    <xf numFmtId="49" fontId="4" fillId="11" borderId="60" xfId="2" applyNumberFormat="1" applyFont="1" applyFill="1" applyBorder="1" applyAlignment="1">
      <alignment horizontal="center" vertical="center"/>
    </xf>
    <xf numFmtId="4" fontId="5" fillId="14" borderId="2" xfId="2" applyNumberFormat="1" applyFont="1" applyFill="1" applyBorder="1" applyAlignment="1">
      <alignment horizontal="right" vertical="center"/>
    </xf>
    <xf numFmtId="4" fontId="5" fillId="14" borderId="8" xfId="2" applyNumberFormat="1" applyFont="1" applyFill="1" applyBorder="1" applyAlignment="1">
      <alignment horizontal="right" vertical="center"/>
    </xf>
    <xf numFmtId="4" fontId="5" fillId="14" borderId="11" xfId="2" applyNumberFormat="1" applyFont="1" applyFill="1" applyBorder="1" applyAlignment="1">
      <alignment horizontal="right" vertical="center"/>
    </xf>
    <xf numFmtId="0" fontId="0" fillId="14" borderId="0" xfId="0" applyFill="1"/>
    <xf numFmtId="167" fontId="4" fillId="15" borderId="17" xfId="2" applyNumberFormat="1" applyFont="1" applyFill="1" applyBorder="1"/>
    <xf numFmtId="164" fontId="4" fillId="15" borderId="61" xfId="2" applyNumberFormat="1" applyFont="1" applyFill="1" applyBorder="1"/>
    <xf numFmtId="164" fontId="4" fillId="15" borderId="17" xfId="2" applyNumberFormat="1" applyFont="1" applyFill="1" applyBorder="1"/>
    <xf numFmtId="0" fontId="5" fillId="14" borderId="4" xfId="2" applyFont="1" applyFill="1" applyBorder="1"/>
    <xf numFmtId="0" fontId="5" fillId="13" borderId="43" xfId="2" applyFont="1" applyFill="1" applyBorder="1" applyAlignment="1" applyProtection="1">
      <protection locked="0"/>
    </xf>
    <xf numFmtId="0" fontId="5" fillId="13" borderId="0" xfId="2" applyFont="1" applyFill="1" applyBorder="1" applyAlignment="1" applyProtection="1">
      <protection locked="0"/>
    </xf>
    <xf numFmtId="0" fontId="5" fillId="14" borderId="0" xfId="2" applyFont="1" applyFill="1" applyBorder="1" applyAlignment="1"/>
    <xf numFmtId="0" fontId="18" fillId="13" borderId="0" xfId="2" applyFont="1" applyFill="1" applyBorder="1" applyAlignment="1" applyProtection="1">
      <alignment horizontal="center" vertical="top" wrapText="1"/>
      <protection locked="0"/>
    </xf>
    <xf numFmtId="0" fontId="18" fillId="13" borderId="0" xfId="2" applyFont="1" applyFill="1" applyBorder="1" applyAlignment="1" applyProtection="1">
      <alignment vertical="top" wrapText="1"/>
      <protection locked="0"/>
    </xf>
    <xf numFmtId="0" fontId="5" fillId="14" borderId="0" xfId="2" applyFont="1" applyFill="1" applyAlignment="1"/>
    <xf numFmtId="0" fontId="5" fillId="11" borderId="5" xfId="2" applyFont="1" applyFill="1" applyBorder="1" applyAlignment="1">
      <alignment horizontal="center"/>
    </xf>
    <xf numFmtId="0" fontId="4" fillId="11" borderId="2" xfId="2" applyFont="1" applyFill="1" applyBorder="1" applyAlignment="1">
      <alignment horizontal="center" vertical="center"/>
    </xf>
    <xf numFmtId="0" fontId="4" fillId="11" borderId="3" xfId="2" applyFont="1" applyFill="1" applyBorder="1" applyAlignment="1">
      <alignment horizontal="center" vertical="center"/>
    </xf>
    <xf numFmtId="0" fontId="9" fillId="14" borderId="0" xfId="2" applyFont="1" applyFill="1" applyBorder="1" applyAlignment="1">
      <alignment horizontal="center"/>
    </xf>
    <xf numFmtId="49" fontId="4" fillId="11" borderId="18" xfId="2" applyNumberFormat="1" applyFont="1" applyFill="1" applyBorder="1" applyAlignment="1">
      <alignment horizontal="center" vertical="center"/>
    </xf>
    <xf numFmtId="0" fontId="13" fillId="14" borderId="2" xfId="2" applyFont="1" applyFill="1" applyBorder="1" applyAlignment="1">
      <alignment horizontal="left" vertical="center" wrapText="1"/>
    </xf>
    <xf numFmtId="0" fontId="13" fillId="14" borderId="0" xfId="2" applyFont="1" applyFill="1" applyBorder="1" applyAlignment="1">
      <alignment horizontal="left" vertical="center" wrapText="1"/>
    </xf>
    <xf numFmtId="0" fontId="5" fillId="11" borderId="21" xfId="2" applyFont="1" applyFill="1" applyBorder="1" applyAlignment="1">
      <alignment horizontal="center"/>
    </xf>
    <xf numFmtId="0" fontId="6" fillId="11" borderId="53" xfId="2" applyFont="1" applyFill="1" applyBorder="1" applyAlignment="1">
      <alignment horizontal="center" vertical="center" wrapText="1"/>
    </xf>
    <xf numFmtId="0" fontId="6" fillId="11" borderId="37" xfId="2" applyFont="1" applyFill="1" applyBorder="1" applyAlignment="1">
      <alignment horizontal="center" vertical="center" wrapText="1"/>
    </xf>
    <xf numFmtId="0" fontId="6" fillId="11" borderId="54" xfId="2" applyFont="1" applyFill="1" applyBorder="1" applyAlignment="1">
      <alignment horizontal="center" vertical="center" wrapText="1"/>
    </xf>
    <xf numFmtId="0" fontId="6" fillId="11" borderId="29" xfId="2" applyFont="1" applyFill="1" applyBorder="1" applyAlignment="1">
      <alignment vertical="center"/>
    </xf>
    <xf numFmtId="0" fontId="6" fillId="11" borderId="42" xfId="2" applyFont="1" applyFill="1" applyBorder="1" applyAlignment="1">
      <alignment vertical="center"/>
    </xf>
    <xf numFmtId="0" fontId="5" fillId="15" borderId="0" xfId="2" applyFont="1" applyFill="1" applyBorder="1"/>
    <xf numFmtId="0" fontId="6" fillId="14" borderId="46" xfId="2" applyFont="1" applyFill="1" applyBorder="1" applyAlignment="1">
      <alignment vertical="center" wrapText="1"/>
    </xf>
    <xf numFmtId="0" fontId="6" fillId="14" borderId="51" xfId="2" applyFont="1" applyFill="1" applyBorder="1" applyAlignment="1">
      <alignment vertical="center" wrapText="1"/>
    </xf>
    <xf numFmtId="0" fontId="6" fillId="11" borderId="53" xfId="2" applyFont="1" applyFill="1" applyBorder="1" applyAlignment="1">
      <alignment vertical="center"/>
    </xf>
    <xf numFmtId="0" fontId="6" fillId="11" borderId="59" xfId="2" applyFont="1" applyFill="1" applyBorder="1" applyAlignment="1">
      <alignment vertical="center"/>
    </xf>
    <xf numFmtId="0" fontId="24" fillId="13" borderId="2" xfId="2" applyFont="1" applyFill="1" applyBorder="1"/>
    <xf numFmtId="0" fontId="24" fillId="13" borderId="0" xfId="2" applyFont="1" applyFill="1" applyBorder="1"/>
    <xf numFmtId="0" fontId="6" fillId="14" borderId="2" xfId="2" applyFont="1" applyFill="1" applyBorder="1" applyAlignment="1">
      <alignment vertical="center" wrapText="1"/>
    </xf>
    <xf numFmtId="0" fontId="6" fillId="14" borderId="0" xfId="2" applyFont="1" applyFill="1" applyBorder="1" applyAlignment="1">
      <alignment vertical="center" wrapText="1"/>
    </xf>
    <xf numFmtId="0" fontId="13" fillId="14" borderId="41" xfId="2" applyFont="1" applyFill="1" applyBorder="1" applyAlignment="1">
      <alignment horizontal="left" vertical="center" wrapText="1"/>
    </xf>
    <xf numFmtId="0" fontId="13" fillId="14" borderId="29" xfId="2" applyFont="1" applyFill="1" applyBorder="1" applyAlignment="1">
      <alignment vertical="center"/>
    </xf>
    <xf numFmtId="0" fontId="13" fillId="14" borderId="49" xfId="2" applyFont="1" applyFill="1" applyBorder="1" applyAlignment="1">
      <alignment vertical="center"/>
    </xf>
    <xf numFmtId="0" fontId="5" fillId="13" borderId="0" xfId="2" applyFont="1" applyFill="1" applyBorder="1"/>
    <xf numFmtId="0" fontId="6" fillId="11" borderId="56" xfId="2" applyFont="1" applyFill="1" applyBorder="1" applyAlignment="1">
      <alignment vertical="center"/>
    </xf>
    <xf numFmtId="0" fontId="6" fillId="11" borderId="57" xfId="2" applyFont="1" applyFill="1" applyBorder="1" applyAlignment="1">
      <alignment vertical="center"/>
    </xf>
    <xf numFmtId="0" fontId="5" fillId="13" borderId="2" xfId="2" applyFont="1" applyFill="1" applyBorder="1"/>
    <xf numFmtId="0" fontId="6" fillId="14" borderId="2" xfId="2" applyFont="1" applyFill="1" applyBorder="1" applyAlignment="1">
      <alignment vertical="center"/>
    </xf>
    <xf numFmtId="0" fontId="6" fillId="14" borderId="0" xfId="2" applyFont="1" applyFill="1" applyBorder="1" applyAlignment="1">
      <alignment vertical="center"/>
    </xf>
    <xf numFmtId="165" fontId="13" fillId="14" borderId="2" xfId="3" applyFont="1" applyFill="1" applyBorder="1" applyAlignment="1" applyProtection="1">
      <alignment horizontal="left" vertical="center"/>
    </xf>
    <xf numFmtId="165" fontId="13" fillId="14" borderId="0" xfId="3" applyFont="1" applyFill="1" applyBorder="1" applyAlignment="1" applyProtection="1">
      <alignment horizontal="left" vertical="center"/>
    </xf>
    <xf numFmtId="0" fontId="5" fillId="14" borderId="43" xfId="2" applyFont="1" applyFill="1" applyBorder="1" applyAlignment="1">
      <alignment horizontal="center"/>
    </xf>
    <xf numFmtId="0" fontId="5" fillId="14" borderId="0" xfId="2" applyFont="1" applyFill="1" applyBorder="1" applyAlignment="1">
      <alignment horizontal="center"/>
    </xf>
    <xf numFmtId="0" fontId="13" fillId="14" borderId="2" xfId="2" applyFont="1" applyFill="1" applyBorder="1" applyAlignment="1">
      <alignment horizontal="left" vertical="center"/>
    </xf>
    <xf numFmtId="0" fontId="13" fillId="14" borderId="0" xfId="2" applyFont="1" applyFill="1" applyBorder="1" applyAlignment="1">
      <alignment horizontal="left" vertical="center"/>
    </xf>
    <xf numFmtId="0" fontId="13" fillId="13" borderId="29" xfId="2" applyFont="1" applyFill="1" applyBorder="1"/>
    <xf numFmtId="0" fontId="13" fillId="13" borderId="0" xfId="2" applyFont="1" applyFill="1" applyBorder="1"/>
    <xf numFmtId="4" fontId="16" fillId="0" borderId="10" xfId="2" applyNumberFormat="1" applyFont="1" applyFill="1" applyBorder="1" applyAlignment="1">
      <alignment horizontal="center" wrapText="1"/>
    </xf>
    <xf numFmtId="49" fontId="4" fillId="15" borderId="34" xfId="2" applyNumberFormat="1" applyFont="1" applyFill="1" applyBorder="1" applyAlignment="1">
      <alignment horizontal="left" wrapText="1"/>
    </xf>
    <xf numFmtId="4" fontId="16" fillId="0" borderId="8" xfId="2" applyNumberFormat="1" applyFont="1" applyFill="1" applyBorder="1" applyAlignment="1">
      <alignment horizontal="center" wrapText="1"/>
    </xf>
    <xf numFmtId="4" fontId="16" fillId="0" borderId="8" xfId="2" applyNumberFormat="1" applyFont="1" applyFill="1" applyBorder="1" applyAlignment="1">
      <alignment horizontal="right" wrapText="1"/>
    </xf>
  </cellXfs>
  <cellStyles count="425">
    <cellStyle name="=C:\WINNT\SYSTEM32\COMMAND.COM" xfId="9"/>
    <cellStyle name="20% - Énfasis1 2" xfId="10"/>
    <cellStyle name="20% - Énfasis2 2" xfId="11"/>
    <cellStyle name="20% - Énfasis3 2" xfId="12"/>
    <cellStyle name="20% - Énfasis4 2" xfId="13"/>
    <cellStyle name="40% - Énfasis3 2" xfId="14"/>
    <cellStyle name="60% - Énfasis3 2" xfId="15"/>
    <cellStyle name="60% - Énfasis4 2" xfId="16"/>
    <cellStyle name="60% - Énfasis6 2" xfId="17"/>
    <cellStyle name="Euro" xfId="18"/>
    <cellStyle name="Euro 2" xfId="19"/>
    <cellStyle name="Fecha" xfId="20"/>
    <cellStyle name="Fijo" xfId="21"/>
    <cellStyle name="HEADING1" xfId="22"/>
    <cellStyle name="HEADING2" xfId="23"/>
    <cellStyle name="Millares 10" xfId="24"/>
    <cellStyle name="Millares 11" xfId="25"/>
    <cellStyle name="Millares 12" xfId="26"/>
    <cellStyle name="Millares 13" xfId="27"/>
    <cellStyle name="Millares 14" xfId="28"/>
    <cellStyle name="Millares 15" xfId="29"/>
    <cellStyle name="Millares 2" xfId="3"/>
    <cellStyle name="Millares 2 10" xfId="30"/>
    <cellStyle name="Millares 2 10 2" xfId="31"/>
    <cellStyle name="Millares 2 11" xfId="32"/>
    <cellStyle name="Millares 2 11 2" xfId="33"/>
    <cellStyle name="Millares 2 12" xfId="34"/>
    <cellStyle name="Millares 2 12 2" xfId="35"/>
    <cellStyle name="Millares 2 13" xfId="36"/>
    <cellStyle name="Millares 2 13 2" xfId="37"/>
    <cellStyle name="Millares 2 14" xfId="38"/>
    <cellStyle name="Millares 2 14 2" xfId="39"/>
    <cellStyle name="Millares 2 15" xfId="40"/>
    <cellStyle name="Millares 2 15 2" xfId="41"/>
    <cellStyle name="Millares 2 16" xfId="42"/>
    <cellStyle name="Millares 2 16 2" xfId="6"/>
    <cellStyle name="Millares 2 17" xfId="43"/>
    <cellStyle name="Millares 2 17 2" xfId="44"/>
    <cellStyle name="Millares 2 18" xfId="45"/>
    <cellStyle name="Millares 2 18 2" xfId="46"/>
    <cellStyle name="Millares 2 19" xfId="47"/>
    <cellStyle name="Millares 2 2" xfId="48"/>
    <cellStyle name="Millares 2 2 10" xfId="49"/>
    <cellStyle name="Millares 2 2 11" xfId="50"/>
    <cellStyle name="Millares 2 2 12" xfId="51"/>
    <cellStyle name="Millares 2 2 13" xfId="52"/>
    <cellStyle name="Millares 2 2 14" xfId="53"/>
    <cellStyle name="Millares 2 2 15" xfId="54"/>
    <cellStyle name="Millares 2 2 16" xfId="55"/>
    <cellStyle name="Millares 2 2 17" xfId="56"/>
    <cellStyle name="Millares 2 2 18" xfId="57"/>
    <cellStyle name="Millares 2 2 19" xfId="58"/>
    <cellStyle name="Millares 2 2 2" xfId="59"/>
    <cellStyle name="Millares 2 2 2 2" xfId="60"/>
    <cellStyle name="Millares 2 2 20" xfId="61"/>
    <cellStyle name="Millares 2 2 21" xfId="62"/>
    <cellStyle name="Millares 2 2 22" xfId="63"/>
    <cellStyle name="Millares 2 2 23" xfId="64"/>
    <cellStyle name="Millares 2 2 24" xfId="65"/>
    <cellStyle name="Millares 2 2 25" xfId="66"/>
    <cellStyle name="Millares 2 2 26" xfId="67"/>
    <cellStyle name="Millares 2 2 27" xfId="68"/>
    <cellStyle name="Millares 2 2 28" xfId="69"/>
    <cellStyle name="Millares 2 2 3" xfId="70"/>
    <cellStyle name="Millares 2 2 3 2" xfId="71"/>
    <cellStyle name="Millares 2 2 4" xfId="72"/>
    <cellStyle name="Millares 2 2 5" xfId="73"/>
    <cellStyle name="Millares 2 2 6" xfId="74"/>
    <cellStyle name="Millares 2 2 7" xfId="75"/>
    <cellStyle name="Millares 2 2 8" xfId="76"/>
    <cellStyle name="Millares 2 2 9" xfId="77"/>
    <cellStyle name="Millares 2 20" xfId="78"/>
    <cellStyle name="Millares 2 21" xfId="79"/>
    <cellStyle name="Millares 2 22" xfId="80"/>
    <cellStyle name="Millares 2 23" xfId="81"/>
    <cellStyle name="Millares 2 24" xfId="82"/>
    <cellStyle name="Millares 2 25" xfId="83"/>
    <cellStyle name="Millares 2 26" xfId="84"/>
    <cellStyle name="Millares 2 27" xfId="85"/>
    <cellStyle name="Millares 2 28" xfId="86"/>
    <cellStyle name="Millares 2 29" xfId="87"/>
    <cellStyle name="Millares 2 3" xfId="88"/>
    <cellStyle name="Millares 2 3 10" xfId="89"/>
    <cellStyle name="Millares 2 3 11" xfId="90"/>
    <cellStyle name="Millares 2 3 12" xfId="91"/>
    <cellStyle name="Millares 2 3 13" xfId="92"/>
    <cellStyle name="Millares 2 3 14" xfId="93"/>
    <cellStyle name="Millares 2 3 15" xfId="94"/>
    <cellStyle name="Millares 2 3 16" xfId="95"/>
    <cellStyle name="Millares 2 3 17" xfId="96"/>
    <cellStyle name="Millares 2 3 18" xfId="97"/>
    <cellStyle name="Millares 2 3 19" xfId="98"/>
    <cellStyle name="Millares 2 3 2" xfId="99"/>
    <cellStyle name="Millares 2 3 2 2" xfId="100"/>
    <cellStyle name="Millares 2 3 20" xfId="101"/>
    <cellStyle name="Millares 2 3 21" xfId="102"/>
    <cellStyle name="Millares 2 3 22" xfId="103"/>
    <cellStyle name="Millares 2 3 23" xfId="104"/>
    <cellStyle name="Millares 2 3 24" xfId="105"/>
    <cellStyle name="Millares 2 3 3" xfId="106"/>
    <cellStyle name="Millares 2 3 4" xfId="107"/>
    <cellStyle name="Millares 2 3 5" xfId="108"/>
    <cellStyle name="Millares 2 3 6" xfId="109"/>
    <cellStyle name="Millares 2 3 7" xfId="110"/>
    <cellStyle name="Millares 2 3 8" xfId="111"/>
    <cellStyle name="Millares 2 3 9" xfId="112"/>
    <cellStyle name="Millares 2 30" xfId="113"/>
    <cellStyle name="Millares 2 4" xfId="114"/>
    <cellStyle name="Millares 2 4 2" xfId="115"/>
    <cellStyle name="Millares 2 5" xfId="116"/>
    <cellStyle name="Millares 2 5 2" xfId="117"/>
    <cellStyle name="Millares 2 6" xfId="118"/>
    <cellStyle name="Millares 2 6 2" xfId="119"/>
    <cellStyle name="Millares 2 7" xfId="120"/>
    <cellStyle name="Millares 2 7 2" xfId="121"/>
    <cellStyle name="Millares 2 8" xfId="122"/>
    <cellStyle name="Millares 2 8 2" xfId="123"/>
    <cellStyle name="Millares 2 9" xfId="124"/>
    <cellStyle name="Millares 2 9 2" xfId="125"/>
    <cellStyle name="Millares 3" xfId="126"/>
    <cellStyle name="Millares 3 2" xfId="127"/>
    <cellStyle name="Millares 3 3" xfId="128"/>
    <cellStyle name="Millares 3 4" xfId="129"/>
    <cellStyle name="Millares 3 5" xfId="130"/>
    <cellStyle name="Millares 3 6" xfId="131"/>
    <cellStyle name="Millares 3 7" xfId="132"/>
    <cellStyle name="Millares 4" xfId="133"/>
    <cellStyle name="Millares 4 2" xfId="134"/>
    <cellStyle name="Millares 4 3" xfId="135"/>
    <cellStyle name="Millares 5" xfId="136"/>
    <cellStyle name="Millares 6" xfId="137"/>
    <cellStyle name="Millares 7" xfId="138"/>
    <cellStyle name="Millares 8" xfId="139"/>
    <cellStyle name="Millares 8 2" xfId="140"/>
    <cellStyle name="Millares 9" xfId="141"/>
    <cellStyle name="Moneda 2" xfId="142"/>
    <cellStyle name="Moneda 2 2" xfId="143"/>
    <cellStyle name="Normal" xfId="0" builtinId="0"/>
    <cellStyle name="Normal 10 2" xfId="144"/>
    <cellStyle name="Normal 10 3" xfId="145"/>
    <cellStyle name="Normal 10 4" xfId="146"/>
    <cellStyle name="Normal 10 5" xfId="147"/>
    <cellStyle name="Normal 10 6" xfId="148"/>
    <cellStyle name="Normal 11 2" xfId="149"/>
    <cellStyle name="Normal 12 2" xfId="150"/>
    <cellStyle name="Normal 12 3" xfId="151"/>
    <cellStyle name="Normal 13 2" xfId="152"/>
    <cellStyle name="Normal 14 2" xfId="153"/>
    <cellStyle name="Normal 15" xfId="8"/>
    <cellStyle name="Normal 2" xfId="2"/>
    <cellStyle name="Normal 2 10" xfId="154"/>
    <cellStyle name="Normal 2 10 2" xfId="155"/>
    <cellStyle name="Normal 2 10 3" xfId="156"/>
    <cellStyle name="Normal 2 10 4" xfId="157"/>
    <cellStyle name="Normal 2 11" xfId="158"/>
    <cellStyle name="Normal 2 11 2" xfId="159"/>
    <cellStyle name="Normal 2 11 3" xfId="160"/>
    <cellStyle name="Normal 2 11 4" xfId="161"/>
    <cellStyle name="Normal 2 12" xfId="162"/>
    <cellStyle name="Normal 2 12 2" xfId="163"/>
    <cellStyle name="Normal 2 12 3" xfId="164"/>
    <cellStyle name="Normal 2 12 4" xfId="165"/>
    <cellStyle name="Normal 2 13" xfId="166"/>
    <cellStyle name="Normal 2 13 2" xfId="167"/>
    <cellStyle name="Normal 2 13 3" xfId="168"/>
    <cellStyle name="Normal 2 13 4" xfId="169"/>
    <cellStyle name="Normal 2 14" xfId="170"/>
    <cellStyle name="Normal 2 14 2" xfId="171"/>
    <cellStyle name="Normal 2 14 3" xfId="172"/>
    <cellStyle name="Normal 2 14 4" xfId="173"/>
    <cellStyle name="Normal 2 15" xfId="174"/>
    <cellStyle name="Normal 2 15 2" xfId="175"/>
    <cellStyle name="Normal 2 15 3" xfId="176"/>
    <cellStyle name="Normal 2 15 4" xfId="177"/>
    <cellStyle name="Normal 2 16" xfId="178"/>
    <cellStyle name="Normal 2 16 2" xfId="179"/>
    <cellStyle name="Normal 2 16 3" xfId="180"/>
    <cellStyle name="Normal 2 16 4" xfId="181"/>
    <cellStyle name="Normal 2 17" xfId="182"/>
    <cellStyle name="Normal 2 17 2" xfId="183"/>
    <cellStyle name="Normal 2 17 3" xfId="184"/>
    <cellStyle name="Normal 2 17 4" xfId="185"/>
    <cellStyle name="Normal 2 18" xfId="186"/>
    <cellStyle name="Normal 2 18 2" xfId="187"/>
    <cellStyle name="Normal 2 18 3" xfId="188"/>
    <cellStyle name="Normal 2 19" xfId="189"/>
    <cellStyle name="Normal 2 19 2" xfId="190"/>
    <cellStyle name="Normal 2 2" xfId="4"/>
    <cellStyle name="Normal 2 2 10" xfId="191"/>
    <cellStyle name="Normal 2 2 11" xfId="192"/>
    <cellStyle name="Normal 2 2 12" xfId="193"/>
    <cellStyle name="Normal 2 2 13" xfId="194"/>
    <cellStyle name="Normal 2 2 14" xfId="195"/>
    <cellStyle name="Normal 2 2 15" xfId="196"/>
    <cellStyle name="Normal 2 2 16" xfId="197"/>
    <cellStyle name="Normal 2 2 17" xfId="198"/>
    <cellStyle name="Normal 2 2 18" xfId="199"/>
    <cellStyle name="Normal 2 2 19" xfId="200"/>
    <cellStyle name="Normal 2 2 2" xfId="201"/>
    <cellStyle name="Normal 2 2 2 2" xfId="202"/>
    <cellStyle name="Normal 2 2 2 3" xfId="203"/>
    <cellStyle name="Normal 2 2 2 4" xfId="204"/>
    <cellStyle name="Normal 2 2 2 5" xfId="205"/>
    <cellStyle name="Normal 2 2 2 6" xfId="206"/>
    <cellStyle name="Normal 2 2 2 7" xfId="207"/>
    <cellStyle name="Normal 2 2 20" xfId="208"/>
    <cellStyle name="Normal 2 2 21" xfId="209"/>
    <cellStyle name="Normal 2 2 22" xfId="210"/>
    <cellStyle name="Normal 2 2 23" xfId="211"/>
    <cellStyle name="Normal 2 2 3" xfId="212"/>
    <cellStyle name="Normal 2 2 4" xfId="213"/>
    <cellStyle name="Normal 2 2 5" xfId="214"/>
    <cellStyle name="Normal 2 2 6" xfId="215"/>
    <cellStyle name="Normal 2 2 7" xfId="216"/>
    <cellStyle name="Normal 2 2 8" xfId="217"/>
    <cellStyle name="Normal 2 2 9" xfId="218"/>
    <cellStyle name="Normal 2 20" xfId="219"/>
    <cellStyle name="Normal 2 20 2" xfId="220"/>
    <cellStyle name="Normal 2 21" xfId="221"/>
    <cellStyle name="Normal 2 21 2" xfId="222"/>
    <cellStyle name="Normal 2 22" xfId="223"/>
    <cellStyle name="Normal 2 22 2" xfId="224"/>
    <cellStyle name="Normal 2 23" xfId="225"/>
    <cellStyle name="Normal 2 24" xfId="226"/>
    <cellStyle name="Normal 2 25" xfId="227"/>
    <cellStyle name="Normal 2 26" xfId="228"/>
    <cellStyle name="Normal 2 27" xfId="229"/>
    <cellStyle name="Normal 2 28" xfId="230"/>
    <cellStyle name="Normal 2 29" xfId="231"/>
    <cellStyle name="Normal 2 3" xfId="232"/>
    <cellStyle name="Normal 2 3 10" xfId="233"/>
    <cellStyle name="Normal 2 3 11" xfId="234"/>
    <cellStyle name="Normal 2 3 12" xfId="235"/>
    <cellStyle name="Normal 2 3 13" xfId="236"/>
    <cellStyle name="Normal 2 3 14" xfId="237"/>
    <cellStyle name="Normal 2 3 15" xfId="238"/>
    <cellStyle name="Normal 2 3 16" xfId="239"/>
    <cellStyle name="Normal 2 3 17" xfId="240"/>
    <cellStyle name="Normal 2 3 2" xfId="241"/>
    <cellStyle name="Normal 2 3 2 10" xfId="242"/>
    <cellStyle name="Normal 2 3 2 11" xfId="243"/>
    <cellStyle name="Normal 2 3 2 12" xfId="244"/>
    <cellStyle name="Normal 2 3 2 13" xfId="245"/>
    <cellStyle name="Normal 2 3 2 14" xfId="246"/>
    <cellStyle name="Normal 2 3 2 15" xfId="247"/>
    <cellStyle name="Normal 2 3 2 16" xfId="248"/>
    <cellStyle name="Normal 2 3 2 17" xfId="249"/>
    <cellStyle name="Normal 2 3 2 2" xfId="250"/>
    <cellStyle name="Normal 2 3 2 3" xfId="251"/>
    <cellStyle name="Normal 2 3 2 4" xfId="252"/>
    <cellStyle name="Normal 2 3 2 5" xfId="253"/>
    <cellStyle name="Normal 2 3 2 6" xfId="254"/>
    <cellStyle name="Normal 2 3 2 7" xfId="255"/>
    <cellStyle name="Normal 2 3 2 8" xfId="256"/>
    <cellStyle name="Normal 2 3 2 9" xfId="257"/>
    <cellStyle name="Normal 2 3 3" xfId="258"/>
    <cellStyle name="Normal 2 3 4" xfId="259"/>
    <cellStyle name="Normal 2 3 5" xfId="260"/>
    <cellStyle name="Normal 2 3 6" xfId="261"/>
    <cellStyle name="Normal 2 3 7" xfId="262"/>
    <cellStyle name="Normal 2 3 8" xfId="263"/>
    <cellStyle name="Normal 2 3 8 2" xfId="264"/>
    <cellStyle name="Normal 2 3 9" xfId="265"/>
    <cellStyle name="Normal 2 30" xfId="266"/>
    <cellStyle name="Normal 2 31" xfId="267"/>
    <cellStyle name="Normal 2 4" xfId="268"/>
    <cellStyle name="Normal 2 4 2" xfId="269"/>
    <cellStyle name="Normal 2 4 3" xfId="270"/>
    <cellStyle name="Normal 2 4 4" xfId="271"/>
    <cellStyle name="Normal 2 5" xfId="272"/>
    <cellStyle name="Normal 2 5 2" xfId="273"/>
    <cellStyle name="Normal 2 5 3" xfId="274"/>
    <cellStyle name="Normal 2 5 4" xfId="275"/>
    <cellStyle name="Normal 2 6" xfId="276"/>
    <cellStyle name="Normal 2 6 2" xfId="277"/>
    <cellStyle name="Normal 2 6 3" xfId="278"/>
    <cellStyle name="Normal 2 6 4" xfId="279"/>
    <cellStyle name="Normal 2 7" xfId="280"/>
    <cellStyle name="Normal 2 7 2" xfId="281"/>
    <cellStyle name="Normal 2 7 3" xfId="282"/>
    <cellStyle name="Normal 2 7 4" xfId="283"/>
    <cellStyle name="Normal 2 8" xfId="284"/>
    <cellStyle name="Normal 2 8 2" xfId="285"/>
    <cellStyle name="Normal 2 8 3" xfId="286"/>
    <cellStyle name="Normal 2 8 4" xfId="287"/>
    <cellStyle name="Normal 2 82" xfId="288"/>
    <cellStyle name="Normal 2 83" xfId="289"/>
    <cellStyle name="Normal 2 86" xfId="290"/>
    <cellStyle name="Normal 2 9" xfId="291"/>
    <cellStyle name="Normal 2 9 2" xfId="292"/>
    <cellStyle name="Normal 2 9 3" xfId="293"/>
    <cellStyle name="Normal 2 9 4" xfId="294"/>
    <cellStyle name="Normal 3" xfId="295"/>
    <cellStyle name="Normal 3 10" xfId="296"/>
    <cellStyle name="Normal 3 11" xfId="297"/>
    <cellStyle name="Normal 3 2" xfId="298"/>
    <cellStyle name="Normal 3 3" xfId="299"/>
    <cellStyle name="Normal 3 4" xfId="300"/>
    <cellStyle name="Normal 3 5" xfId="301"/>
    <cellStyle name="Normal 3 6" xfId="302"/>
    <cellStyle name="Normal 3 7" xfId="303"/>
    <cellStyle name="Normal 3 8" xfId="304"/>
    <cellStyle name="Normal 3 9" xfId="305"/>
    <cellStyle name="Normal 4" xfId="306"/>
    <cellStyle name="Normal 4 10" xfId="307"/>
    <cellStyle name="Normal 4 11" xfId="308"/>
    <cellStyle name="Normal 4 12" xfId="309"/>
    <cellStyle name="Normal 4 13" xfId="310"/>
    <cellStyle name="Normal 4 14" xfId="311"/>
    <cellStyle name="Normal 4 15" xfId="312"/>
    <cellStyle name="Normal 4 16" xfId="313"/>
    <cellStyle name="Normal 4 17" xfId="314"/>
    <cellStyle name="Normal 4 18" xfId="315"/>
    <cellStyle name="Normal 4 19" xfId="316"/>
    <cellStyle name="Normal 4 2" xfId="317"/>
    <cellStyle name="Normal 4 2 2" xfId="318"/>
    <cellStyle name="Normal 4 20" xfId="319"/>
    <cellStyle name="Normal 4 21" xfId="320"/>
    <cellStyle name="Normal 4 22" xfId="321"/>
    <cellStyle name="Normal 4 3" xfId="322"/>
    <cellStyle name="Normal 4 3 2" xfId="323"/>
    <cellStyle name="Normal 4 4" xfId="324"/>
    <cellStyle name="Normal 4 4 2" xfId="325"/>
    <cellStyle name="Normal 4 5" xfId="326"/>
    <cellStyle name="Normal 4 5 2" xfId="327"/>
    <cellStyle name="Normal 4 6" xfId="328"/>
    <cellStyle name="Normal 4 7" xfId="329"/>
    <cellStyle name="Normal 4 8" xfId="330"/>
    <cellStyle name="Normal 4 9" xfId="331"/>
    <cellStyle name="Normal 5" xfId="332"/>
    <cellStyle name="Normal 5 10" xfId="333"/>
    <cellStyle name="Normal 5 10 2" xfId="334"/>
    <cellStyle name="Normal 5 11" xfId="335"/>
    <cellStyle name="Normal 5 11 2" xfId="336"/>
    <cellStyle name="Normal 5 12" xfId="337"/>
    <cellStyle name="Normal 5 12 2" xfId="338"/>
    <cellStyle name="Normal 5 13" xfId="339"/>
    <cellStyle name="Normal 5 13 2" xfId="340"/>
    <cellStyle name="Normal 5 14" xfId="341"/>
    <cellStyle name="Normal 5 14 2" xfId="342"/>
    <cellStyle name="Normal 5 15" xfId="343"/>
    <cellStyle name="Normal 5 15 2" xfId="344"/>
    <cellStyle name="Normal 5 16" xfId="345"/>
    <cellStyle name="Normal 5 16 2" xfId="346"/>
    <cellStyle name="Normal 5 17" xfId="347"/>
    <cellStyle name="Normal 5 17 2" xfId="348"/>
    <cellStyle name="Normal 5 18" xfId="349"/>
    <cellStyle name="Normal 5 19" xfId="350"/>
    <cellStyle name="Normal 5 2" xfId="351"/>
    <cellStyle name="Normal 5 2 2" xfId="352"/>
    <cellStyle name="Normal 5 20" xfId="353"/>
    <cellStyle name="Normal 5 21" xfId="354"/>
    <cellStyle name="Normal 5 22" xfId="355"/>
    <cellStyle name="Normal 5 3" xfId="356"/>
    <cellStyle name="Normal 5 3 2" xfId="357"/>
    <cellStyle name="Normal 5 3 3" xfId="358"/>
    <cellStyle name="Normal 5 4" xfId="359"/>
    <cellStyle name="Normal 5 4 2" xfId="360"/>
    <cellStyle name="Normal 5 4 3" xfId="361"/>
    <cellStyle name="Normal 5 5" xfId="362"/>
    <cellStyle name="Normal 5 5 2" xfId="363"/>
    <cellStyle name="Normal 5 5 3" xfId="364"/>
    <cellStyle name="Normal 5 6" xfId="365"/>
    <cellStyle name="Normal 5 6 2" xfId="366"/>
    <cellStyle name="Normal 5 7" xfId="367"/>
    <cellStyle name="Normal 5 7 2" xfId="368"/>
    <cellStyle name="Normal 5 7 3" xfId="369"/>
    <cellStyle name="Normal 5 8" xfId="370"/>
    <cellStyle name="Normal 5 8 2" xfId="371"/>
    <cellStyle name="Normal 5 9" xfId="372"/>
    <cellStyle name="Normal 5 9 2" xfId="373"/>
    <cellStyle name="Normal 56" xfId="374"/>
    <cellStyle name="Normal 56 2" xfId="375"/>
    <cellStyle name="Normal 6" xfId="376"/>
    <cellStyle name="Normal 6 2" xfId="377"/>
    <cellStyle name="Normal 6 2 2" xfId="378"/>
    <cellStyle name="Normal 6 3" xfId="379"/>
    <cellStyle name="Normal 6 4" xfId="380"/>
    <cellStyle name="Normal 7 10" xfId="381"/>
    <cellStyle name="Normal 7 11" xfId="382"/>
    <cellStyle name="Normal 7 12" xfId="383"/>
    <cellStyle name="Normal 7 13" xfId="384"/>
    <cellStyle name="Normal 7 14" xfId="385"/>
    <cellStyle name="Normal 7 15" xfId="386"/>
    <cellStyle name="Normal 7 16" xfId="387"/>
    <cellStyle name="Normal 7 17" xfId="388"/>
    <cellStyle name="Normal 7 18" xfId="389"/>
    <cellStyle name="Normal 7 19" xfId="390"/>
    <cellStyle name="Normal 7 2" xfId="391"/>
    <cellStyle name="Normal 7 3" xfId="392"/>
    <cellStyle name="Normal 7 4" xfId="393"/>
    <cellStyle name="Normal 7 5" xfId="394"/>
    <cellStyle name="Normal 7 6" xfId="395"/>
    <cellStyle name="Normal 7 7" xfId="396"/>
    <cellStyle name="Normal 7 8" xfId="397"/>
    <cellStyle name="Normal 7 9" xfId="398"/>
    <cellStyle name="Normal 8" xfId="5"/>
    <cellStyle name="Normal 8 2" xfId="399"/>
    <cellStyle name="Normal 9" xfId="400"/>
    <cellStyle name="Normal 9 2" xfId="401"/>
    <cellStyle name="Normal 9 3" xfId="402"/>
    <cellStyle name="Normal 9 4" xfId="403"/>
    <cellStyle name="Notas 2 2" xfId="404"/>
    <cellStyle name="Notas 9" xfId="405"/>
    <cellStyle name="Porcentaje" xfId="1" builtinId="5"/>
    <cellStyle name="Porcentaje 2" xfId="406"/>
    <cellStyle name="Porcentaje 2 2" xfId="7"/>
    <cellStyle name="Porcentual 2" xfId="407"/>
    <cellStyle name="Porcentual 2 2" xfId="408"/>
    <cellStyle name="Porcentual 2 3" xfId="409"/>
    <cellStyle name="Porcentual 3" xfId="410"/>
    <cellStyle name="SAPBEXstdItem" xfId="411"/>
    <cellStyle name="Total 10" xfId="412"/>
    <cellStyle name="Total 11" xfId="413"/>
    <cellStyle name="Total 12" xfId="414"/>
    <cellStyle name="Total 13" xfId="415"/>
    <cellStyle name="Total 14" xfId="416"/>
    <cellStyle name="Total 2" xfId="417"/>
    <cellStyle name="Total 3" xfId="418"/>
    <cellStyle name="Total 4" xfId="419"/>
    <cellStyle name="Total 5" xfId="420"/>
    <cellStyle name="Total 6" xfId="421"/>
    <cellStyle name="Total 7" xfId="422"/>
    <cellStyle name="Total 8" xfId="423"/>
    <cellStyle name="Total 9" xfId="4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UGO/Desktop/TV4N/INFORMACION%20ENTREGADA%20A%20TERCEROS/INFORMACION%20EN%20TRANSPARENCIA%20A%2018AGO17/FORMA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F"/>
      <sheetName val="BASE ESF"/>
      <sheetName val="EA"/>
      <sheetName val="BASE EA"/>
      <sheetName val="EVHP"/>
      <sheetName val="BASE EVHP"/>
      <sheetName val="ECSF"/>
      <sheetName val="BASE ECSF"/>
      <sheetName val="EFE"/>
      <sheetName val="base efe"/>
      <sheetName val="EAA"/>
      <sheetName val="base EAA"/>
      <sheetName val="EADOP"/>
      <sheetName val="base eadp"/>
      <sheetName val="NOTAS"/>
      <sheetName val="NDM 1"/>
      <sheetName val="DEP EN GARANTIA"/>
      <sheetName val="COG"/>
      <sheetName val="base cog"/>
      <sheetName val="CTG"/>
      <sheetName val="BASE CTG"/>
      <sheetName val="CFG"/>
      <sheetName val="base cfg"/>
      <sheetName val="CAdmon"/>
      <sheetName val="base cadmon"/>
      <sheetName val="EAIF"/>
      <sheetName val="base EAIF"/>
      <sheetName val="EAIC"/>
      <sheetName val="BASE EAIC"/>
      <sheetName val="EAIE"/>
      <sheetName val="base eaie"/>
      <sheetName val="ingresos"/>
      <sheetName val="IPF"/>
      <sheetName val="FF"/>
      <sheetName val="Hoja1"/>
      <sheetName val="GCP"/>
      <sheetName val="gastos"/>
      <sheetName val="PyPI"/>
      <sheetName val="IR"/>
      <sheetName val="Hoja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ESF-02 INGRESOS P/RECUPERAR</v>
          </cell>
          <cell r="B1" t="str">
            <v>MONTO</v>
          </cell>
          <cell r="C1">
            <v>2013</v>
          </cell>
          <cell r="D1">
            <v>2012</v>
          </cell>
          <cell r="E1">
            <v>0</v>
          </cell>
        </row>
        <row r="2">
          <cell r="A2" t="str">
            <v>1122102001  CUENTAS POR COBRAR POR VENTA DE B. Y P. SER.</v>
          </cell>
          <cell r="B2">
            <v>1615100.03</v>
          </cell>
          <cell r="C2">
            <v>1220840</v>
          </cell>
          <cell r="D2">
            <v>57840</v>
          </cell>
          <cell r="E2">
            <v>0</v>
          </cell>
        </row>
        <row r="3">
          <cell r="A3" t="str">
            <v>1122   CUENTAS POR COBRAR A CP</v>
          </cell>
          <cell r="B3">
            <v>1615100.03</v>
          </cell>
          <cell r="C3">
            <v>1220840</v>
          </cell>
          <cell r="D3">
            <v>57840</v>
          </cell>
          <cell r="E3">
            <v>0</v>
          </cell>
        </row>
        <row r="4">
          <cell r="A4" t="str">
            <v>ESF-02   TOTAL</v>
          </cell>
          <cell r="B4">
            <v>1615100.03</v>
          </cell>
          <cell r="C4">
            <v>1220840</v>
          </cell>
          <cell r="D4">
            <v>57840</v>
          </cell>
          <cell r="E4">
            <v>0</v>
          </cell>
        </row>
        <row r="5">
          <cell r="A5" t="str">
            <v>ESF-08 BIENES MUEBLES E INMUEBLES</v>
          </cell>
          <cell r="B5" t="str">
            <v>SALDO INICIAL</v>
          </cell>
          <cell r="C5" t="str">
            <v>SALDO FINAL</v>
          </cell>
          <cell r="D5" t="str">
            <v>FLUJO</v>
          </cell>
          <cell r="E5" t="str">
            <v>CRITERIO</v>
          </cell>
        </row>
        <row r="6">
          <cell r="A6" t="str">
            <v>1231581001  TERRENOS A VALOR HISTORICO</v>
          </cell>
          <cell r="B6">
            <v>1485312</v>
          </cell>
          <cell r="C6">
            <v>1485312</v>
          </cell>
          <cell r="D6">
            <v>0</v>
          </cell>
          <cell r="E6">
            <v>0</v>
          </cell>
        </row>
        <row r="7">
          <cell r="A7" t="str">
            <v>1233583001  EDIFICIOS A VALOR HISTORICO</v>
          </cell>
          <cell r="B7">
            <v>35957025.859999999</v>
          </cell>
          <cell r="C7">
            <v>35957025.859999999</v>
          </cell>
          <cell r="D7">
            <v>0</v>
          </cell>
          <cell r="E7">
            <v>0</v>
          </cell>
        </row>
        <row r="8">
          <cell r="A8" t="str">
            <v>1236962901  TRABAJOS DE ACABADOS EN EDIFICACIONES Y OTROS TRAB</v>
          </cell>
          <cell r="B8">
            <v>611145.05000000005</v>
          </cell>
          <cell r="C8">
            <v>611145.05000000005</v>
          </cell>
          <cell r="D8">
            <v>0</v>
          </cell>
          <cell r="E8">
            <v>0</v>
          </cell>
        </row>
        <row r="9">
          <cell r="A9" t="str">
            <v>1230   BIENES INMUEBLES, INFRAESTRUCTURA</v>
          </cell>
          <cell r="B9">
            <v>38053482.909999996</v>
          </cell>
          <cell r="C9">
            <v>38053482.909999996</v>
          </cell>
          <cell r="D9">
            <v>0</v>
          </cell>
          <cell r="E9">
            <v>0</v>
          </cell>
        </row>
        <row r="10">
          <cell r="A10" t="str">
            <v>1241151100  MUEBLES DE OFICINA Y ESTANTERÍA 2011</v>
          </cell>
          <cell r="B10">
            <v>209571.64</v>
          </cell>
          <cell r="C10">
            <v>209571.64</v>
          </cell>
          <cell r="D10">
            <v>0</v>
          </cell>
          <cell r="E10">
            <v>0</v>
          </cell>
        </row>
        <row r="11">
          <cell r="A11" t="str">
            <v>1241151101  MUEBLES DE OFICINA Y ESTANTERÍA 2010</v>
          </cell>
          <cell r="B11">
            <v>1241435.93</v>
          </cell>
          <cell r="C11">
            <v>1241435.93</v>
          </cell>
          <cell r="D11">
            <v>0</v>
          </cell>
          <cell r="E11">
            <v>0</v>
          </cell>
        </row>
        <row r="12">
          <cell r="A12" t="str">
            <v>1241251200  MUEBLES, EXCEPTO DE OFICINA Y ESTANTERÍA 2011</v>
          </cell>
          <cell r="B12">
            <v>4267.24</v>
          </cell>
          <cell r="C12">
            <v>4267.24</v>
          </cell>
          <cell r="D12">
            <v>0</v>
          </cell>
          <cell r="E12">
            <v>0</v>
          </cell>
        </row>
        <row r="13">
          <cell r="A13" t="str">
            <v>1241351500  EQ. DE CÓMP. Y DE TECNOLOGÍAS DE LA INFORMACI 2011</v>
          </cell>
          <cell r="B13">
            <v>9892214.9100000001</v>
          </cell>
          <cell r="C13">
            <v>10427661.26</v>
          </cell>
          <cell r="D13">
            <v>535446.35</v>
          </cell>
          <cell r="E13">
            <v>0</v>
          </cell>
        </row>
        <row r="14">
          <cell r="A14" t="str">
            <v>1241351501  EQ. DE CÓMP. Y DE TECNOLOGÍAS DE LA INFORMACI 2010</v>
          </cell>
          <cell r="B14">
            <v>6195931.1100000003</v>
          </cell>
          <cell r="C14">
            <v>6195931.1100000003</v>
          </cell>
          <cell r="D14">
            <v>0</v>
          </cell>
          <cell r="E14">
            <v>0</v>
          </cell>
        </row>
        <row r="15">
          <cell r="A15" t="str">
            <v>1241951900  OTROS MOBILIARIOS Y EQUIPOS DE ADMINISTRACIÓN 2011</v>
          </cell>
          <cell r="B15">
            <v>340404.97</v>
          </cell>
          <cell r="C15">
            <v>489761.47</v>
          </cell>
          <cell r="D15">
            <v>149356.5</v>
          </cell>
          <cell r="E15">
            <v>0</v>
          </cell>
        </row>
        <row r="16">
          <cell r="A16" t="str">
            <v>1241951901  OTROS MOBILIARIOS Y EQUIPOS DE ADMINISTRACIÓN 2010</v>
          </cell>
          <cell r="B16">
            <v>2180330.66</v>
          </cell>
          <cell r="C16">
            <v>2180330.66</v>
          </cell>
          <cell r="D16">
            <v>0</v>
          </cell>
          <cell r="E16">
            <v>0</v>
          </cell>
        </row>
        <row r="17">
          <cell r="A17" t="str">
            <v>1242152100  EQUIPO Y APARATOS AUDIOVISUALES 2011</v>
          </cell>
          <cell r="B17">
            <v>748433.33</v>
          </cell>
          <cell r="C17">
            <v>830932.61</v>
          </cell>
          <cell r="D17">
            <v>82499.28</v>
          </cell>
          <cell r="E17">
            <v>0</v>
          </cell>
        </row>
        <row r="18">
          <cell r="A18" t="str">
            <v>1242352300  CÁMARAS FOTOGRÁFICAS Y DE VIDEO 2011</v>
          </cell>
          <cell r="B18">
            <v>827900.28</v>
          </cell>
          <cell r="C18">
            <v>2647530.88</v>
          </cell>
          <cell r="D18">
            <v>1819630.6</v>
          </cell>
          <cell r="E18">
            <v>0</v>
          </cell>
        </row>
        <row r="19">
          <cell r="A19" t="str">
            <v>1242952901  OTRO MOB. Y EQUIPO EDUCACIONAL Y RECREATIVO 2010</v>
          </cell>
          <cell r="B19">
            <v>57875</v>
          </cell>
          <cell r="C19">
            <v>57875</v>
          </cell>
          <cell r="D19">
            <v>0</v>
          </cell>
          <cell r="E19">
            <v>0</v>
          </cell>
        </row>
        <row r="20">
          <cell r="A20" t="str">
            <v>1244154100  AUTOMÓVILES Y CAMIONES 2011</v>
          </cell>
          <cell r="B20">
            <v>1642775</v>
          </cell>
          <cell r="C20">
            <v>1642775</v>
          </cell>
          <cell r="D20">
            <v>0</v>
          </cell>
          <cell r="E20">
            <v>0</v>
          </cell>
        </row>
        <row r="21">
          <cell r="A21" t="str">
            <v>1244154101  AUTOMÓVILES Y CAMIONES 2010</v>
          </cell>
          <cell r="B21">
            <v>4598101.97</v>
          </cell>
          <cell r="C21">
            <v>3546284.88</v>
          </cell>
          <cell r="D21">
            <v>-1051817.0900000001</v>
          </cell>
          <cell r="E21">
            <v>0</v>
          </cell>
        </row>
        <row r="22">
          <cell r="A22" t="str">
            <v>1244954900  OTROS EQUIPOS DE TRANSPORTES 2011</v>
          </cell>
          <cell r="B22">
            <v>0</v>
          </cell>
          <cell r="C22">
            <v>156178.97</v>
          </cell>
          <cell r="D22">
            <v>156178.97</v>
          </cell>
          <cell r="E22">
            <v>0</v>
          </cell>
        </row>
        <row r="23">
          <cell r="A23" t="str">
            <v>1244954901  OTROS EQUIPOS DE TRANSPORTES 2010</v>
          </cell>
          <cell r="B23">
            <v>380987.45</v>
          </cell>
          <cell r="C23">
            <v>367000</v>
          </cell>
          <cell r="D23">
            <v>-13987.45</v>
          </cell>
          <cell r="E23">
            <v>0</v>
          </cell>
        </row>
        <row r="24">
          <cell r="A24" t="str">
            <v>1245055101  EQUIPO DE DEFENSA Y SEGURIDAD 2010</v>
          </cell>
          <cell r="B24">
            <v>45418</v>
          </cell>
          <cell r="C24">
            <v>45418</v>
          </cell>
          <cell r="D24">
            <v>0</v>
          </cell>
          <cell r="E24">
            <v>0</v>
          </cell>
        </row>
        <row r="25">
          <cell r="A25" t="str">
            <v>1246456400  SISTEMAS DE AIRE ACONDICIONADO, CALEFACC</v>
          </cell>
          <cell r="B25">
            <v>96977.9</v>
          </cell>
          <cell r="C25">
            <v>134392.29999999999</v>
          </cell>
          <cell r="D25">
            <v>37414.400000000001</v>
          </cell>
          <cell r="E25">
            <v>0</v>
          </cell>
        </row>
        <row r="26">
          <cell r="A26" t="str">
            <v>1246556500  EQUIPO DE COMUNICACIÓN Y TELECOMUNICACIÓN 2011</v>
          </cell>
          <cell r="B26">
            <v>43951187.530000001</v>
          </cell>
          <cell r="C26">
            <v>45906713.920000002</v>
          </cell>
          <cell r="D26">
            <v>1955526.39</v>
          </cell>
          <cell r="E26">
            <v>0</v>
          </cell>
        </row>
        <row r="27">
          <cell r="A27" t="str">
            <v>1246556501  EQUIPO DE COMUNICACIÓN Y TELECOMUNICACIÓN 2010</v>
          </cell>
          <cell r="B27">
            <v>66880551.420000002</v>
          </cell>
          <cell r="C27">
            <v>66880551.420000002</v>
          </cell>
          <cell r="D27">
            <v>0</v>
          </cell>
          <cell r="E27">
            <v>0</v>
          </cell>
        </row>
        <row r="28">
          <cell r="A28" t="str">
            <v>1246656600  EQ. DE GENER. ELÉCTRICA, APARATOS Y ACCES 2011</v>
          </cell>
          <cell r="B28">
            <v>4218841.46</v>
          </cell>
          <cell r="C28">
            <v>4236821.46</v>
          </cell>
          <cell r="D28">
            <v>17980</v>
          </cell>
          <cell r="E28">
            <v>0</v>
          </cell>
        </row>
        <row r="29">
          <cell r="A29" t="str">
            <v>1246656601  EQ. DE GENER. ELÉCTRICA, APARATOS Y ACCES 2010</v>
          </cell>
          <cell r="B29">
            <v>919561.5</v>
          </cell>
          <cell r="C29">
            <v>919561.5</v>
          </cell>
          <cell r="D29">
            <v>0</v>
          </cell>
          <cell r="E29">
            <v>0</v>
          </cell>
        </row>
        <row r="30">
          <cell r="A30" t="str">
            <v>1246756700  HERRAMIENTAS Y MÁQUINAS-HERRAMIENTA 2011</v>
          </cell>
          <cell r="B30">
            <v>2997.84</v>
          </cell>
          <cell r="C30">
            <v>25411.63</v>
          </cell>
          <cell r="D30">
            <v>22413.79</v>
          </cell>
          <cell r="E30">
            <v>0</v>
          </cell>
        </row>
        <row r="31">
          <cell r="A31" t="str">
            <v>1246756701  HERRAMIENTAS Y MÁQUINAS-HERRAMIENTA 2010</v>
          </cell>
          <cell r="B31">
            <v>37206.26</v>
          </cell>
          <cell r="C31">
            <v>37206.26</v>
          </cell>
          <cell r="D31">
            <v>0</v>
          </cell>
          <cell r="E31">
            <v>0</v>
          </cell>
        </row>
        <row r="32">
          <cell r="A32" t="str">
            <v>1246956900  OTROS EQUIPOS 2011</v>
          </cell>
          <cell r="B32">
            <v>350806.55</v>
          </cell>
          <cell r="C32">
            <v>379254.83</v>
          </cell>
          <cell r="D32">
            <v>28448.28</v>
          </cell>
          <cell r="E32">
            <v>0</v>
          </cell>
        </row>
        <row r="33">
          <cell r="A33" t="str">
            <v>1246956901  OTROS EQUIPOS 2010</v>
          </cell>
          <cell r="B33">
            <v>7170</v>
          </cell>
          <cell r="C33">
            <v>7170</v>
          </cell>
          <cell r="D33">
            <v>0</v>
          </cell>
          <cell r="E33">
            <v>0</v>
          </cell>
        </row>
        <row r="34">
          <cell r="A34" t="str">
            <v>1247151301  BIENES ARTÍSTICOS, CULTURALES Y CIENTÍFICOS 2010</v>
          </cell>
          <cell r="B34">
            <v>7672.41</v>
          </cell>
          <cell r="C34">
            <v>7672.41</v>
          </cell>
          <cell r="D34">
            <v>0</v>
          </cell>
          <cell r="E34">
            <v>0</v>
          </cell>
        </row>
        <row r="35">
          <cell r="A35" t="str">
            <v>1240   BIENES MUEBLES</v>
          </cell>
          <cell r="B35">
            <v>144838620.36000001</v>
          </cell>
          <cell r="C35">
            <v>148577710.38</v>
          </cell>
          <cell r="D35">
            <v>3739090.02</v>
          </cell>
          <cell r="E35">
            <v>0</v>
          </cell>
        </row>
        <row r="36">
          <cell r="A36" t="str">
            <v>1263000001  DEPRECIACIÓN DE BIENES MUEBLES HISTÓRICO</v>
          </cell>
          <cell r="B36">
            <v>-18806650.260000002</v>
          </cell>
          <cell r="C36">
            <v>-18806650.260000002</v>
          </cell>
          <cell r="D36">
            <v>0</v>
          </cell>
          <cell r="E36">
            <v>0</v>
          </cell>
        </row>
        <row r="37">
          <cell r="A37" t="str">
            <v>1263151101  MUEBLES DE OFICINA Y ESTANTERÍA 2010</v>
          </cell>
          <cell r="B37">
            <v>-436309.99</v>
          </cell>
          <cell r="C37">
            <v>-436309.99</v>
          </cell>
          <cell r="D37">
            <v>0</v>
          </cell>
          <cell r="E37">
            <v>0</v>
          </cell>
        </row>
        <row r="38">
          <cell r="A38" t="str">
            <v>1263151201  "MUEBLES, EXCEPTO DE OFICINA Y ESTANTERÍA 2010"</v>
          </cell>
          <cell r="B38">
            <v>-2453.64</v>
          </cell>
          <cell r="C38">
            <v>-2453.64</v>
          </cell>
          <cell r="D38">
            <v>0</v>
          </cell>
          <cell r="E38">
            <v>0</v>
          </cell>
        </row>
        <row r="39">
          <cell r="A39" t="str">
            <v>1263151301  "BIENES ARTÍSTICOS, CULTURALES Y CIENTÍFICOS 2010"</v>
          </cell>
          <cell r="B39">
            <v>-4603.4399999999996</v>
          </cell>
          <cell r="C39">
            <v>-4603.4399999999996</v>
          </cell>
          <cell r="D39">
            <v>0</v>
          </cell>
          <cell r="E39">
            <v>0</v>
          </cell>
        </row>
        <row r="40">
          <cell r="A40" t="str">
            <v>1263151501  EPO. DE COMPUTO Y DE TECNOLOGIAS DE LA INFORMACION</v>
          </cell>
          <cell r="B40">
            <v>-8652896.2400000002</v>
          </cell>
          <cell r="C40">
            <v>-8652896.2400000002</v>
          </cell>
          <cell r="D40">
            <v>0</v>
          </cell>
          <cell r="E40">
            <v>0</v>
          </cell>
        </row>
        <row r="41">
          <cell r="A41" t="str">
            <v>1263151901  OTROS MOBILIARIOS Y EQUIPOS DE ADMINISTRACIÓN 2010</v>
          </cell>
          <cell r="B41">
            <v>-1554119.53</v>
          </cell>
          <cell r="C41">
            <v>-1554119.53</v>
          </cell>
          <cell r="D41">
            <v>0</v>
          </cell>
          <cell r="E41">
            <v>0</v>
          </cell>
        </row>
        <row r="42">
          <cell r="A42" t="str">
            <v>1263252101  EQUIPOS Y APARATOS AUDIOVISUALES 2010</v>
          </cell>
          <cell r="B42">
            <v>-355456.29</v>
          </cell>
          <cell r="C42">
            <v>-355456.29</v>
          </cell>
          <cell r="D42">
            <v>0</v>
          </cell>
          <cell r="E42">
            <v>0</v>
          </cell>
        </row>
        <row r="43">
          <cell r="A43" t="str">
            <v>1263252301  CAMARAS FOTOGRAFICAS Y DE VIDEO 2010</v>
          </cell>
          <cell r="B43">
            <v>-257380.39</v>
          </cell>
          <cell r="C43">
            <v>-257380.39</v>
          </cell>
          <cell r="D43">
            <v>0</v>
          </cell>
          <cell r="E43">
            <v>0</v>
          </cell>
        </row>
        <row r="44">
          <cell r="A44" t="str">
            <v>1263252901  OTRO MOBILIARIO Y EPO. EDUCACIONAL Y RECREATIVO 20</v>
          </cell>
          <cell r="B44">
            <v>-36654.17</v>
          </cell>
          <cell r="C44">
            <v>-36654.17</v>
          </cell>
          <cell r="D44">
            <v>0</v>
          </cell>
          <cell r="E44">
            <v>0</v>
          </cell>
        </row>
        <row r="45">
          <cell r="A45" t="str">
            <v>1263454101  AUTOMÓVILES Y CAMIONES 2010</v>
          </cell>
          <cell r="B45">
            <v>-4332673.47</v>
          </cell>
          <cell r="C45">
            <v>-4108347.38</v>
          </cell>
          <cell r="D45">
            <v>224326.09</v>
          </cell>
          <cell r="E45">
            <v>0</v>
          </cell>
        </row>
        <row r="46">
          <cell r="A46" t="str">
            <v>1263454901  OTROS EQUIPOS DE TRANSPORTE 2010</v>
          </cell>
          <cell r="B46">
            <v>-378970.78</v>
          </cell>
          <cell r="C46">
            <v>-364983.33</v>
          </cell>
          <cell r="D46">
            <v>13987.45</v>
          </cell>
          <cell r="E46">
            <v>0</v>
          </cell>
        </row>
        <row r="47">
          <cell r="A47" t="str">
            <v>1263555101  EQUIPO DE DEFENSA Y SEGURIDAD 2010</v>
          </cell>
          <cell r="B47">
            <v>-26493.8</v>
          </cell>
          <cell r="C47">
            <v>-26493.8</v>
          </cell>
          <cell r="D47">
            <v>0</v>
          </cell>
          <cell r="E47">
            <v>0</v>
          </cell>
        </row>
        <row r="48">
          <cell r="A48" t="str">
            <v>1263656401  "SISTEMAS DE AIRE ACONDICIONADO, CALEFACCION Y DE</v>
          </cell>
          <cell r="B48">
            <v>-16047.56</v>
          </cell>
          <cell r="C48">
            <v>-16047.56</v>
          </cell>
          <cell r="D48">
            <v>0</v>
          </cell>
          <cell r="E48">
            <v>0</v>
          </cell>
        </row>
        <row r="49">
          <cell r="A49" t="str">
            <v>1263656501  EQUIPO DE COMUNICACIÓN Y TELECOMUNICACIÓN 2010</v>
          </cell>
          <cell r="B49">
            <v>-60947082.969999999</v>
          </cell>
          <cell r="C49">
            <v>-60947082.969999999</v>
          </cell>
          <cell r="D49">
            <v>0</v>
          </cell>
          <cell r="E49">
            <v>0</v>
          </cell>
        </row>
        <row r="50">
          <cell r="A50" t="str">
            <v>1263656601  "EQUIPOS DE GENERACIÓN ELÉCTRICA, APARATOS Y ACCES</v>
          </cell>
          <cell r="B50">
            <v>-2783378.22</v>
          </cell>
          <cell r="C50">
            <v>-2783378.22</v>
          </cell>
          <cell r="D50">
            <v>0</v>
          </cell>
          <cell r="E50">
            <v>0</v>
          </cell>
        </row>
        <row r="51">
          <cell r="A51" t="str">
            <v>1263656701  HERRAMIENTAS Y MÁQUINAS-HERRAMIENTA 2010</v>
          </cell>
          <cell r="B51">
            <v>-16268.85</v>
          </cell>
          <cell r="C51">
            <v>-16268.85</v>
          </cell>
          <cell r="D51">
            <v>0</v>
          </cell>
          <cell r="E51">
            <v>0</v>
          </cell>
        </row>
        <row r="52">
          <cell r="A52" t="str">
            <v>1263656901  OTROS EQUIPOS 2010</v>
          </cell>
          <cell r="B52">
            <v>-37639.99</v>
          </cell>
          <cell r="C52">
            <v>-37639.99</v>
          </cell>
          <cell r="D52">
            <v>0</v>
          </cell>
          <cell r="E52">
            <v>0</v>
          </cell>
        </row>
        <row r="53">
          <cell r="A53" t="str">
            <v>1265901001  AMORTIZACIÓN GASTOS PREOPERATIVOS</v>
          </cell>
          <cell r="B53">
            <v>-439545.59</v>
          </cell>
          <cell r="C53">
            <v>-439545.59</v>
          </cell>
          <cell r="D53">
            <v>0</v>
          </cell>
          <cell r="E53">
            <v>0</v>
          </cell>
        </row>
        <row r="54">
          <cell r="A54" t="str">
            <v>1260   DEPRECIACIÓN y DETERIORO ACUM.</v>
          </cell>
          <cell r="B54">
            <v>-99084625.180000007</v>
          </cell>
          <cell r="C54">
            <v>-98846311.640000001</v>
          </cell>
          <cell r="D54">
            <v>238313.54</v>
          </cell>
          <cell r="E54">
            <v>0</v>
          </cell>
        </row>
        <row r="55">
          <cell r="A55" t="str">
            <v>ESF-08   TOTAL</v>
          </cell>
          <cell r="B55">
            <v>83807478.090000004</v>
          </cell>
          <cell r="C55">
            <v>87784881.650000006</v>
          </cell>
          <cell r="D55">
            <v>3977403.56</v>
          </cell>
          <cell r="E55">
            <v>0</v>
          </cell>
        </row>
        <row r="56">
          <cell r="A56" t="str">
            <v>ESF-09 INTANGIBLES Y DIFERIDOS</v>
          </cell>
          <cell r="B56" t="str">
            <v>SALDO INICIAL</v>
          </cell>
          <cell r="C56" t="str">
            <v>SALDO FINAL</v>
          </cell>
          <cell r="D56" t="str">
            <v>FLUJO</v>
          </cell>
          <cell r="E56" t="str">
            <v>CRITERIO</v>
          </cell>
        </row>
        <row r="57">
          <cell r="A57" t="str">
            <v>1265901001  AMORTIZACIÓN GASTOS PREOPERATIVOS</v>
          </cell>
          <cell r="B57">
            <v>-439545.59</v>
          </cell>
          <cell r="C57">
            <v>-439545.59</v>
          </cell>
          <cell r="D57">
            <v>0</v>
          </cell>
          <cell r="E57">
            <v>0</v>
          </cell>
        </row>
        <row r="58">
          <cell r="A58" t="str">
            <v>1265   AMORTIZACIÓN ACUMULADA DE BIENES</v>
          </cell>
          <cell r="B58">
            <v>-439545.59</v>
          </cell>
          <cell r="C58">
            <v>-439545.59</v>
          </cell>
          <cell r="D58">
            <v>0</v>
          </cell>
          <cell r="E58">
            <v>0</v>
          </cell>
        </row>
        <row r="59">
          <cell r="A59" t="str">
            <v>ESF-12 CUENTAS Y DOC. POR PAGAR</v>
          </cell>
          <cell r="B59" t="str">
            <v>MONTO</v>
          </cell>
          <cell r="C59">
            <v>0</v>
          </cell>
          <cell r="D59">
            <v>0</v>
          </cell>
          <cell r="E59">
            <v>0</v>
          </cell>
        </row>
        <row r="60">
          <cell r="A60" t="str">
            <v>2117101001  ISR NOMINA</v>
          </cell>
          <cell r="B60">
            <v>-403362.19</v>
          </cell>
          <cell r="C60">
            <v>0</v>
          </cell>
          <cell r="D60">
            <v>0</v>
          </cell>
          <cell r="E60">
            <v>0</v>
          </cell>
        </row>
        <row r="61">
          <cell r="A61" t="str">
            <v>2117101002  ISR ASIMILADOS A SALARIOS</v>
          </cell>
          <cell r="B61">
            <v>-36741.56</v>
          </cell>
          <cell r="C61">
            <v>0</v>
          </cell>
          <cell r="D61">
            <v>0</v>
          </cell>
          <cell r="E61">
            <v>0</v>
          </cell>
        </row>
        <row r="62">
          <cell r="A62" t="str">
            <v>2117102001  CEDULAR  HONORARIOS 1%</v>
          </cell>
          <cell r="B62">
            <v>-11.67</v>
          </cell>
          <cell r="C62">
            <v>0</v>
          </cell>
          <cell r="D62">
            <v>0</v>
          </cell>
          <cell r="E62">
            <v>0</v>
          </cell>
        </row>
        <row r="63">
          <cell r="A63" t="str">
            <v>2117102002  CEDULAR  ARRENDAMIENTO 1%</v>
          </cell>
          <cell r="B63">
            <v>-0.1</v>
          </cell>
          <cell r="C63">
            <v>0</v>
          </cell>
          <cell r="D63">
            <v>0</v>
          </cell>
          <cell r="E63">
            <v>0</v>
          </cell>
        </row>
        <row r="64">
          <cell r="A64" t="str">
            <v>2117301001  IVA POR ACTIVIDADES GRAV.AL 16%</v>
          </cell>
          <cell r="B64">
            <v>-222772.35</v>
          </cell>
          <cell r="C64">
            <v>0</v>
          </cell>
          <cell r="D64">
            <v>0</v>
          </cell>
          <cell r="E64">
            <v>0</v>
          </cell>
        </row>
        <row r="65">
          <cell r="A65" t="str">
            <v>2117301007  IVA POR PAGAR</v>
          </cell>
          <cell r="B65">
            <v>-178268.97</v>
          </cell>
          <cell r="C65">
            <v>0</v>
          </cell>
          <cell r="D65">
            <v>0</v>
          </cell>
          <cell r="E65">
            <v>0</v>
          </cell>
        </row>
        <row r="66">
          <cell r="A66" t="str">
            <v>2117502101  IMPUESTO SOBRE NOMINAS</v>
          </cell>
          <cell r="B66">
            <v>-53263.19</v>
          </cell>
          <cell r="C66">
            <v>0</v>
          </cell>
          <cell r="D66">
            <v>0</v>
          </cell>
          <cell r="E66">
            <v>0</v>
          </cell>
        </row>
        <row r="67">
          <cell r="A67" t="str">
            <v>2119904002  CXP A GEG</v>
          </cell>
          <cell r="B67">
            <v>-15321</v>
          </cell>
          <cell r="C67">
            <v>0</v>
          </cell>
          <cell r="D67">
            <v>0</v>
          </cell>
          <cell r="E67">
            <v>0</v>
          </cell>
        </row>
        <row r="68">
          <cell r="A68" t="str">
            <v>2119904003  CXP GEG POR RENDIMIENTOS</v>
          </cell>
          <cell r="B68">
            <v>-1551.81</v>
          </cell>
          <cell r="C68">
            <v>0</v>
          </cell>
          <cell r="D68">
            <v>0</v>
          </cell>
          <cell r="E68">
            <v>0</v>
          </cell>
        </row>
        <row r="69">
          <cell r="A69" t="str">
            <v>2119905001  ACREEDORES DIVERSOS</v>
          </cell>
          <cell r="B69">
            <v>-50325.2</v>
          </cell>
          <cell r="C69">
            <v>0</v>
          </cell>
          <cell r="D69">
            <v>0</v>
          </cell>
          <cell r="E69">
            <v>0</v>
          </cell>
        </row>
        <row r="70">
          <cell r="A70" t="str">
            <v>ESF-12   TOTAL</v>
          </cell>
          <cell r="B70">
            <v>-961618.04</v>
          </cell>
          <cell r="C70">
            <v>0</v>
          </cell>
          <cell r="D70">
            <v>0</v>
          </cell>
          <cell r="E70">
            <v>0</v>
          </cell>
        </row>
        <row r="71">
          <cell r="A71" t="str">
            <v>ERA-01 INGRESOS</v>
          </cell>
          <cell r="B71" t="str">
            <v>MONTO</v>
          </cell>
          <cell r="C71" t="str">
            <v>NOTA</v>
          </cell>
          <cell r="D71" t="str">
            <v>CARACTERISTICAS</v>
          </cell>
          <cell r="E71">
            <v>0</v>
          </cell>
        </row>
        <row r="72">
          <cell r="A72" t="str">
            <v>4162610061  SANCIONES</v>
          </cell>
          <cell r="B72">
            <v>-128965.52</v>
          </cell>
          <cell r="C72">
            <v>0</v>
          </cell>
          <cell r="D72">
            <v>0</v>
          </cell>
          <cell r="E72">
            <v>0</v>
          </cell>
        </row>
        <row r="73">
          <cell r="A73" t="str">
            <v>4162 Multas</v>
          </cell>
          <cell r="B73">
            <v>-128965.52</v>
          </cell>
          <cell r="C73">
            <v>0</v>
          </cell>
          <cell r="D73">
            <v>0</v>
          </cell>
          <cell r="E73">
            <v>0</v>
          </cell>
        </row>
        <row r="74">
          <cell r="A74" t="str">
            <v>4160 Aprovechamientos de Tipo Corriente</v>
          </cell>
          <cell r="B74">
            <v>-128965.52</v>
          </cell>
          <cell r="C74">
            <v>0</v>
          </cell>
          <cell r="D74">
            <v>0</v>
          </cell>
          <cell r="E74">
            <v>0</v>
          </cell>
        </row>
        <row r="75">
          <cell r="A75" t="str">
            <v>4173711005  INGRESOS POR LA VENTA DE BIENES Y SERVICIOS ODES</v>
          </cell>
          <cell r="B75">
            <v>-8808679.6400000006</v>
          </cell>
          <cell r="C75">
            <v>0</v>
          </cell>
          <cell r="D75">
            <v>0</v>
          </cell>
          <cell r="E75">
            <v>0</v>
          </cell>
        </row>
        <row r="76">
          <cell r="A76" t="str">
            <v>4173 Ingr.Vta de Bienes/Servicios Org.</v>
          </cell>
          <cell r="B76">
            <v>-8808679.6400000006</v>
          </cell>
          <cell r="C76">
            <v>0</v>
          </cell>
          <cell r="D76">
            <v>0</v>
          </cell>
          <cell r="E76">
            <v>0</v>
          </cell>
        </row>
        <row r="77">
          <cell r="A77" t="str">
            <v>4170 Ingresos por Venta de Bienes y Serv</v>
          </cell>
          <cell r="B77">
            <v>-8808679.6400000006</v>
          </cell>
          <cell r="C77">
            <v>0</v>
          </cell>
          <cell r="D77">
            <v>0</v>
          </cell>
          <cell r="E77">
            <v>0</v>
          </cell>
        </row>
        <row r="78">
          <cell r="A78" t="str">
            <v>INGRESOS DE GESTION</v>
          </cell>
          <cell r="B78">
            <v>-8937645.1600000001</v>
          </cell>
          <cell r="C78">
            <v>0</v>
          </cell>
          <cell r="D78">
            <v>0</v>
          </cell>
          <cell r="E78">
            <v>0</v>
          </cell>
        </row>
        <row r="79">
          <cell r="A79" t="str">
            <v>4221911000  SERVICIOS PERSONALES</v>
          </cell>
          <cell r="B79">
            <v>-27636874.140000001</v>
          </cell>
          <cell r="C79">
            <v>0</v>
          </cell>
          <cell r="D79">
            <v>0</v>
          </cell>
          <cell r="E79">
            <v>0</v>
          </cell>
        </row>
        <row r="80">
          <cell r="A80" t="str">
            <v>4221912000  MATERIALES Y SUMINISTROS</v>
          </cell>
          <cell r="B80">
            <v>-1464260</v>
          </cell>
          <cell r="C80">
            <v>0</v>
          </cell>
          <cell r="D80">
            <v>0</v>
          </cell>
          <cell r="E80">
            <v>0</v>
          </cell>
        </row>
        <row r="81">
          <cell r="A81" t="str">
            <v>4221913000  SERVICIOS GENERALES</v>
          </cell>
          <cell r="B81">
            <v>-14691999.5</v>
          </cell>
          <cell r="C81">
            <v>0</v>
          </cell>
          <cell r="D81">
            <v>0</v>
          </cell>
          <cell r="E81">
            <v>0</v>
          </cell>
        </row>
        <row r="82">
          <cell r="A82" t="str">
            <v>4221914000  AYUDAS Y SUBSIDIOS</v>
          </cell>
          <cell r="B82">
            <v>-90000</v>
          </cell>
          <cell r="C82">
            <v>0</v>
          </cell>
          <cell r="D82">
            <v>0</v>
          </cell>
          <cell r="E82">
            <v>0</v>
          </cell>
        </row>
        <row r="83">
          <cell r="A83" t="str">
            <v>4221 Trans. Internas y Asig. al Secto</v>
          </cell>
          <cell r="B83">
            <v>-43883133.640000001</v>
          </cell>
          <cell r="C83">
            <v>0</v>
          </cell>
          <cell r="D83">
            <v>0</v>
          </cell>
          <cell r="E83">
            <v>0</v>
          </cell>
        </row>
        <row r="84">
          <cell r="A84" t="str">
            <v>4220 Transferencias, Asignaciones, Subs.</v>
          </cell>
          <cell r="B84">
            <v>-43883133.640000001</v>
          </cell>
          <cell r="C84">
            <v>0</v>
          </cell>
          <cell r="D84">
            <v>0</v>
          </cell>
          <cell r="E84">
            <v>0</v>
          </cell>
        </row>
        <row r="85">
          <cell r="A85" t="str">
            <v>PARTICIPACIONES, APORTACIONES</v>
          </cell>
          <cell r="B85">
            <v>-43883133.640000001</v>
          </cell>
          <cell r="C85">
            <v>0</v>
          </cell>
          <cell r="D85">
            <v>0</v>
          </cell>
          <cell r="E85">
            <v>0</v>
          </cell>
        </row>
        <row r="86">
          <cell r="A86" t="str">
            <v>ERA-01 TOTAL</v>
          </cell>
          <cell r="B86">
            <v>-52820778.799999997</v>
          </cell>
          <cell r="C86">
            <v>0</v>
          </cell>
          <cell r="D86">
            <v>0</v>
          </cell>
          <cell r="E86">
            <v>0</v>
          </cell>
        </row>
        <row r="87">
          <cell r="A87" t="str">
            <v>ERA-02 OTROS INGRESOS</v>
          </cell>
          <cell r="B87" t="str">
            <v>MONTO</v>
          </cell>
          <cell r="C87" t="str">
            <v>NATURALEZA</v>
          </cell>
          <cell r="D87" t="str">
            <v>CARACTERISTICAS</v>
          </cell>
          <cell r="E87">
            <v>0</v>
          </cell>
        </row>
        <row r="88">
          <cell r="A88" t="str">
            <v>4311 Int.Ganados de Val.,Créditos, Bonos</v>
          </cell>
          <cell r="B88">
            <v>-194885.75</v>
          </cell>
          <cell r="C88">
            <v>0</v>
          </cell>
          <cell r="D88">
            <v>0</v>
          </cell>
          <cell r="E88">
            <v>0</v>
          </cell>
        </row>
        <row r="89">
          <cell r="A89" t="str">
            <v>4310 Ingresos Financieros</v>
          </cell>
          <cell r="B89">
            <v>-194885.75</v>
          </cell>
          <cell r="C89">
            <v>0</v>
          </cell>
          <cell r="D89">
            <v>0</v>
          </cell>
          <cell r="E89">
            <v>0</v>
          </cell>
        </row>
        <row r="90">
          <cell r="A90" t="str">
            <v>ERA-02 TOTAL</v>
          </cell>
          <cell r="B90">
            <v>-194885.75</v>
          </cell>
          <cell r="C90">
            <v>0</v>
          </cell>
          <cell r="D90">
            <v>0</v>
          </cell>
          <cell r="E90">
            <v>0</v>
          </cell>
        </row>
        <row r="91">
          <cell r="A91" t="str">
            <v>ERA-03 GASTOS</v>
          </cell>
          <cell r="B91" t="str">
            <v>MONTO</v>
          </cell>
          <cell r="C91" t="str">
            <v>%GASTO</v>
          </cell>
          <cell r="D91" t="str">
            <v>EXPLICACION</v>
          </cell>
          <cell r="E91">
            <v>0</v>
          </cell>
        </row>
        <row r="92">
          <cell r="A92" t="str">
            <v>5111113000  SUELDOS BASE AL PERSONAL PERMANENTE</v>
          </cell>
          <cell r="B92">
            <v>7496968.1100000003</v>
          </cell>
          <cell r="C92">
            <v>13.425599999999999</v>
          </cell>
          <cell r="D92">
            <v>0</v>
          </cell>
          <cell r="E92">
            <v>0</v>
          </cell>
        </row>
        <row r="93">
          <cell r="A93" t="str">
            <v>5112121000  HONORARIOS ASIMILABLES A SALARIOS</v>
          </cell>
          <cell r="B93">
            <v>3781350.42</v>
          </cell>
          <cell r="C93">
            <v>6.7717000000000001</v>
          </cell>
          <cell r="D93">
            <v>0</v>
          </cell>
          <cell r="E93">
            <v>0</v>
          </cell>
        </row>
        <row r="94">
          <cell r="A94" t="str">
            <v>5113131000  PRIMAS POR AÑOS DE SERVS. EFECTIV. PRESTADOS</v>
          </cell>
          <cell r="B94">
            <v>22729.26</v>
          </cell>
          <cell r="C94">
            <v>4.07E-2</v>
          </cell>
          <cell r="D94">
            <v>0</v>
          </cell>
          <cell r="E94">
            <v>0</v>
          </cell>
        </row>
        <row r="95">
          <cell r="A95" t="str">
            <v>5113132000  PRIMAS DE VACAS., DOMINICAL Y GRATIF. FIN DE AÑO</v>
          </cell>
          <cell r="B95">
            <v>501528.22</v>
          </cell>
          <cell r="C95">
            <v>0.89810000000000001</v>
          </cell>
          <cell r="D95">
            <v>0</v>
          </cell>
          <cell r="E95">
            <v>0</v>
          </cell>
        </row>
        <row r="96">
          <cell r="A96" t="str">
            <v>5113133000  HORAS EXTRAORDINARIAS</v>
          </cell>
          <cell r="B96">
            <v>558294.72</v>
          </cell>
          <cell r="C96">
            <v>0.99980000000000002</v>
          </cell>
          <cell r="D96">
            <v>0</v>
          </cell>
          <cell r="E96">
            <v>0</v>
          </cell>
        </row>
        <row r="97">
          <cell r="A97" t="str">
            <v>5113134000  COMPENSACIONES</v>
          </cell>
          <cell r="B97">
            <v>5935825.0099999998</v>
          </cell>
          <cell r="C97">
            <v>10.629899999999999</v>
          </cell>
          <cell r="D97">
            <v>0</v>
          </cell>
          <cell r="E97">
            <v>0</v>
          </cell>
        </row>
        <row r="98">
          <cell r="A98" t="str">
            <v>5114141000  APORTACIONES DE SEGURIDAD SOCIAL</v>
          </cell>
          <cell r="B98">
            <v>2255327.87</v>
          </cell>
          <cell r="C98">
            <v>4.0388999999999999</v>
          </cell>
          <cell r="D98">
            <v>0</v>
          </cell>
          <cell r="E98">
            <v>0</v>
          </cell>
        </row>
        <row r="99">
          <cell r="A99" t="str">
            <v>5114144000  SEGUROS MÚLTIPLES</v>
          </cell>
          <cell r="B99">
            <v>164173.1</v>
          </cell>
          <cell r="C99">
            <v>0.29399999999999998</v>
          </cell>
          <cell r="D99">
            <v>0</v>
          </cell>
          <cell r="E99">
            <v>0</v>
          </cell>
        </row>
        <row r="100">
          <cell r="A100" t="str">
            <v>5115153000  SEGURO DE RETIRO (APLIC. EXCLUSIVA ISSEG)</v>
          </cell>
          <cell r="B100">
            <v>859359.08</v>
          </cell>
          <cell r="C100">
            <v>1.5388999999999999</v>
          </cell>
          <cell r="D100">
            <v>0</v>
          </cell>
          <cell r="E100">
            <v>0</v>
          </cell>
        </row>
        <row r="101">
          <cell r="A101" t="str">
            <v>5115154000  PRESTACIONES CONTRACTUALES</v>
          </cell>
          <cell r="B101">
            <v>4584861.6100000003</v>
          </cell>
          <cell r="C101">
            <v>8.2105999999999995</v>
          </cell>
          <cell r="D101">
            <v>0</v>
          </cell>
          <cell r="E101">
            <v>0</v>
          </cell>
        </row>
        <row r="102">
          <cell r="A102" t="str">
            <v>5115155000  APOYOS A LA CAPACITACION DE LOS SERV. PUBLICOS</v>
          </cell>
          <cell r="B102">
            <v>39925</v>
          </cell>
          <cell r="C102">
            <v>7.1499999999999994E-2</v>
          </cell>
          <cell r="D102">
            <v>0</v>
          </cell>
          <cell r="E102">
            <v>0</v>
          </cell>
        </row>
        <row r="103">
          <cell r="A103" t="str">
            <v>5115159000  OTRAS PRESTACIONES SOCIALES Y ECONOMICAS</v>
          </cell>
          <cell r="B103">
            <v>3925375.65</v>
          </cell>
          <cell r="C103">
            <v>7.0296000000000003</v>
          </cell>
          <cell r="D103">
            <v>0</v>
          </cell>
          <cell r="E103">
            <v>0</v>
          </cell>
        </row>
        <row r="104">
          <cell r="A104" t="str">
            <v>5116171000  ESTÍMULOS</v>
          </cell>
          <cell r="B104">
            <v>55670.22</v>
          </cell>
          <cell r="C104">
            <v>9.9699999999999997E-2</v>
          </cell>
          <cell r="D104">
            <v>0</v>
          </cell>
          <cell r="E104">
            <v>0</v>
          </cell>
        </row>
        <row r="105">
          <cell r="A105" t="str">
            <v>5121211000  MATERIALES Y ÚTILES DE OFICINA</v>
          </cell>
          <cell r="B105">
            <v>115129.67</v>
          </cell>
          <cell r="C105">
            <v>0.20619999999999999</v>
          </cell>
          <cell r="D105">
            <v>0</v>
          </cell>
          <cell r="E105">
            <v>0</v>
          </cell>
        </row>
        <row r="106">
          <cell r="A106" t="str">
            <v>5121212000  MATERIALES Y UTILES DE IMPRESION Y REPRODUCCION</v>
          </cell>
          <cell r="B106">
            <v>49</v>
          </cell>
          <cell r="C106">
            <v>1E-4</v>
          </cell>
          <cell r="D106">
            <v>0</v>
          </cell>
          <cell r="E106">
            <v>0</v>
          </cell>
        </row>
        <row r="107">
          <cell r="A107" t="str">
            <v>5121214000  MAT.,UTILES Y EQUIPOS MENORES DE TECNOLOGIAS DE LA</v>
          </cell>
          <cell r="B107">
            <v>93884.03</v>
          </cell>
          <cell r="C107">
            <v>0.1681</v>
          </cell>
          <cell r="D107">
            <v>0</v>
          </cell>
          <cell r="E107">
            <v>0</v>
          </cell>
        </row>
        <row r="108">
          <cell r="A108" t="str">
            <v>5121215000  MATERIAL IMPRESO E INFORMACION DIGITAL</v>
          </cell>
          <cell r="B108">
            <v>8900</v>
          </cell>
          <cell r="C108">
            <v>1.5900000000000001E-2</v>
          </cell>
          <cell r="D108">
            <v>0</v>
          </cell>
          <cell r="E108">
            <v>0</v>
          </cell>
        </row>
        <row r="109">
          <cell r="A109" t="str">
            <v>5121216000  MATERIAL DE LIMPIEZA</v>
          </cell>
          <cell r="B109">
            <v>56347.97</v>
          </cell>
          <cell r="C109">
            <v>0.1009</v>
          </cell>
          <cell r="D109">
            <v>0</v>
          </cell>
          <cell r="E109">
            <v>0</v>
          </cell>
        </row>
        <row r="110">
          <cell r="A110" t="str">
            <v>5122221000  ALIMENTACIÓN DE PERSONAS</v>
          </cell>
          <cell r="B110">
            <v>349242.57</v>
          </cell>
          <cell r="C110">
            <v>0.62539999999999996</v>
          </cell>
          <cell r="D110">
            <v>0</v>
          </cell>
          <cell r="E110">
            <v>0</v>
          </cell>
        </row>
        <row r="111">
          <cell r="A111" t="str">
            <v>5122222000  PRODUCTOS ALIMENTICIOS PARA ANIMALES</v>
          </cell>
          <cell r="B111">
            <v>1397.43</v>
          </cell>
          <cell r="C111">
            <v>2.5000000000000001E-3</v>
          </cell>
          <cell r="D111">
            <v>0</v>
          </cell>
          <cell r="E111">
            <v>0</v>
          </cell>
        </row>
        <row r="112">
          <cell r="A112" t="str">
            <v>5122223000  UTENSILIOS PARA EL SERVICIO DE ALIMENTACIÓN</v>
          </cell>
          <cell r="B112">
            <v>2982.93</v>
          </cell>
          <cell r="C112">
            <v>5.3E-3</v>
          </cell>
          <cell r="D112">
            <v>0</v>
          </cell>
          <cell r="E112">
            <v>0</v>
          </cell>
        </row>
        <row r="113">
          <cell r="A113" t="str">
            <v>5124244000  MADERA Y PRODUCTOS DE MADERA</v>
          </cell>
          <cell r="B113">
            <v>48815.22</v>
          </cell>
          <cell r="C113">
            <v>8.7400000000000005E-2</v>
          </cell>
          <cell r="D113">
            <v>0</v>
          </cell>
          <cell r="E113">
            <v>0</v>
          </cell>
        </row>
        <row r="114">
          <cell r="A114" t="str">
            <v>5124246000  MATERIAL ELECTRICO Y ELECTRONICO</v>
          </cell>
          <cell r="B114">
            <v>83638.880000000005</v>
          </cell>
          <cell r="C114">
            <v>0.14979999999999999</v>
          </cell>
          <cell r="D114">
            <v>0</v>
          </cell>
          <cell r="E114">
            <v>0</v>
          </cell>
        </row>
        <row r="115">
          <cell r="A115" t="str">
            <v>5124247000  ARTICULOS METALICOS PARA LA CONSTRUCCION</v>
          </cell>
          <cell r="B115">
            <v>21699.45</v>
          </cell>
          <cell r="C115">
            <v>3.8899999999999997E-2</v>
          </cell>
          <cell r="D115">
            <v>0</v>
          </cell>
          <cell r="E115">
            <v>0</v>
          </cell>
        </row>
        <row r="116">
          <cell r="A116" t="str">
            <v>5124248000  MATERIALES COMPLEMENTARIOS</v>
          </cell>
          <cell r="B116">
            <v>221436.36</v>
          </cell>
          <cell r="C116">
            <v>0.39650000000000002</v>
          </cell>
          <cell r="D116">
            <v>0</v>
          </cell>
          <cell r="E116">
            <v>0</v>
          </cell>
        </row>
        <row r="117">
          <cell r="A117" t="str">
            <v>5125252000  FERTILIZANTES, PESTICIDAS Y OTROS AGROQUIMICOS</v>
          </cell>
          <cell r="B117">
            <v>1695.02</v>
          </cell>
          <cell r="C117">
            <v>3.0000000000000001E-3</v>
          </cell>
          <cell r="D117">
            <v>0</v>
          </cell>
          <cell r="E117">
            <v>0</v>
          </cell>
        </row>
        <row r="118">
          <cell r="A118" t="str">
            <v>5125253000  MEDICINAS Y PRODUCTOS FARMACÉUTICOS</v>
          </cell>
          <cell r="B118">
            <v>3617.93</v>
          </cell>
          <cell r="C118">
            <v>6.4999999999999997E-3</v>
          </cell>
          <cell r="D118">
            <v>0</v>
          </cell>
          <cell r="E118">
            <v>0</v>
          </cell>
        </row>
        <row r="119">
          <cell r="A119" t="str">
            <v>5126261000  COMBUSTIBLES, LUBRICANTES Y ADITIVOS</v>
          </cell>
          <cell r="B119">
            <v>669594.05000000005</v>
          </cell>
          <cell r="C119">
            <v>1.1991000000000001</v>
          </cell>
          <cell r="D119">
            <v>0</v>
          </cell>
          <cell r="E119">
            <v>0</v>
          </cell>
        </row>
        <row r="120">
          <cell r="A120" t="str">
            <v>5127271000  VESTUARIOS Y UNIFORMES</v>
          </cell>
          <cell r="B120">
            <v>185818.34</v>
          </cell>
          <cell r="C120">
            <v>0.33279999999999998</v>
          </cell>
          <cell r="D120">
            <v>0</v>
          </cell>
          <cell r="E120">
            <v>0</v>
          </cell>
        </row>
        <row r="121">
          <cell r="A121" t="str">
            <v>5127272000  PRENDAS DE PROTECCIÓN</v>
          </cell>
          <cell r="B121">
            <v>1700</v>
          </cell>
          <cell r="C121">
            <v>3.0000000000000001E-3</v>
          </cell>
          <cell r="D121">
            <v>0</v>
          </cell>
          <cell r="E121">
            <v>0</v>
          </cell>
        </row>
        <row r="122">
          <cell r="A122" t="str">
            <v>5129291000  HERRAMIENTAS MENORES</v>
          </cell>
          <cell r="B122">
            <v>10121.39</v>
          </cell>
          <cell r="C122">
            <v>1.8100000000000002E-2</v>
          </cell>
          <cell r="D122">
            <v>0</v>
          </cell>
          <cell r="E122">
            <v>0</v>
          </cell>
        </row>
        <row r="123">
          <cell r="A123" t="str">
            <v>5129294000  REFACCIONES Y ACCESORIOS PARA EQ. DE COMPUTO</v>
          </cell>
          <cell r="B123">
            <v>177375.81</v>
          </cell>
          <cell r="C123">
            <v>0.31759999999999999</v>
          </cell>
          <cell r="D123">
            <v>0</v>
          </cell>
          <cell r="E123">
            <v>0</v>
          </cell>
        </row>
        <row r="124">
          <cell r="A124" t="str">
            <v>5129298000  REF. Y ACCESORIOS ME. DE MAQ. Y OTROS EQUIPOS</v>
          </cell>
          <cell r="B124">
            <v>290266.19</v>
          </cell>
          <cell r="C124">
            <v>0.51980000000000004</v>
          </cell>
          <cell r="D124">
            <v>0</v>
          </cell>
          <cell r="E124">
            <v>0</v>
          </cell>
        </row>
        <row r="125">
          <cell r="A125" t="str">
            <v>5129299000  REF. Y ACCESORIOS ME. OTROS BIENES MUEBLES</v>
          </cell>
          <cell r="B125">
            <v>42847</v>
          </cell>
          <cell r="C125">
            <v>7.6700000000000004E-2</v>
          </cell>
          <cell r="D125">
            <v>0</v>
          </cell>
          <cell r="E125">
            <v>0</v>
          </cell>
        </row>
        <row r="126">
          <cell r="A126" t="str">
            <v>5131311000  SERVICIO DE ENERGÍA ELÉCTRICA</v>
          </cell>
          <cell r="B126">
            <v>1925798</v>
          </cell>
          <cell r="C126">
            <v>3.4487000000000001</v>
          </cell>
          <cell r="D126">
            <v>0</v>
          </cell>
          <cell r="E126">
            <v>0</v>
          </cell>
        </row>
        <row r="127">
          <cell r="A127" t="str">
            <v>5131312000  GAS</v>
          </cell>
          <cell r="B127">
            <v>2596.9299999999998</v>
          </cell>
          <cell r="C127">
            <v>4.7000000000000002E-3</v>
          </cell>
          <cell r="D127">
            <v>0</v>
          </cell>
          <cell r="E127">
            <v>0</v>
          </cell>
        </row>
        <row r="128">
          <cell r="A128" t="str">
            <v>5131313000  SERVICIO DE AGUA POTABLE</v>
          </cell>
          <cell r="B128">
            <v>74937</v>
          </cell>
          <cell r="C128">
            <v>0.13420000000000001</v>
          </cell>
          <cell r="D128">
            <v>0</v>
          </cell>
          <cell r="E128">
            <v>0</v>
          </cell>
        </row>
        <row r="129">
          <cell r="A129" t="str">
            <v>5131314000  TELEFONÍA TRADICIONAL</v>
          </cell>
          <cell r="B129">
            <v>101580.02</v>
          </cell>
          <cell r="C129">
            <v>0.18190000000000001</v>
          </cell>
          <cell r="D129">
            <v>0</v>
          </cell>
          <cell r="E129">
            <v>0</v>
          </cell>
        </row>
        <row r="130">
          <cell r="A130" t="str">
            <v>5131315000  TELEFONÍA CELULAR</v>
          </cell>
          <cell r="B130">
            <v>46917</v>
          </cell>
          <cell r="C130">
            <v>8.4000000000000005E-2</v>
          </cell>
          <cell r="D130">
            <v>0</v>
          </cell>
          <cell r="E130">
            <v>0</v>
          </cell>
        </row>
        <row r="131">
          <cell r="A131" t="str">
            <v>5131316000  SERVICIO DE TELECOMUNICACIONES Y SATÉLITALES</v>
          </cell>
          <cell r="B131">
            <v>7308335.9199999999</v>
          </cell>
          <cell r="C131">
            <v>13.0878</v>
          </cell>
          <cell r="D131">
            <v>0</v>
          </cell>
          <cell r="E131">
            <v>0</v>
          </cell>
        </row>
        <row r="132">
          <cell r="A132" t="str">
            <v>5131317000  SERV. ACCESO A INTERNET, REDES Y PROC. DE INFO.</v>
          </cell>
          <cell r="B132">
            <v>180255.54</v>
          </cell>
          <cell r="C132">
            <v>0.32279999999999998</v>
          </cell>
          <cell r="D132">
            <v>0</v>
          </cell>
          <cell r="E132">
            <v>0</v>
          </cell>
        </row>
        <row r="133">
          <cell r="A133" t="str">
            <v>5131318000  SERVICIOS POSTALES Y TELEGRAFICOS</v>
          </cell>
          <cell r="B133">
            <v>6144.06</v>
          </cell>
          <cell r="C133">
            <v>1.0999999999999999E-2</v>
          </cell>
          <cell r="D133">
            <v>0</v>
          </cell>
          <cell r="E133">
            <v>0</v>
          </cell>
        </row>
        <row r="134">
          <cell r="A134" t="str">
            <v>5132321000  ARRENDAMIENTO DE TERRENOS</v>
          </cell>
          <cell r="B134">
            <v>107317.98</v>
          </cell>
          <cell r="C134">
            <v>0.19220000000000001</v>
          </cell>
          <cell r="D134">
            <v>0</v>
          </cell>
          <cell r="E134">
            <v>0</v>
          </cell>
        </row>
        <row r="135">
          <cell r="A135" t="str">
            <v>5132322000  ARRENDAMIENTO DE EDIFICIOS</v>
          </cell>
          <cell r="B135">
            <v>143668.32</v>
          </cell>
          <cell r="C135">
            <v>0.25729999999999997</v>
          </cell>
          <cell r="D135">
            <v>0</v>
          </cell>
          <cell r="E135">
            <v>0</v>
          </cell>
        </row>
        <row r="136">
          <cell r="A136" t="str">
            <v>5132323000  ARRENDA. DE MOB. Y EQ. ADMÓN., EDU. Y RECRE.</v>
          </cell>
          <cell r="B136">
            <v>110976.4</v>
          </cell>
          <cell r="C136">
            <v>0.19869999999999999</v>
          </cell>
          <cell r="D136">
            <v>0</v>
          </cell>
          <cell r="E136">
            <v>0</v>
          </cell>
        </row>
        <row r="137">
          <cell r="A137" t="str">
            <v>5132327000  ARRENDAMIENTO DE ACTIVOS INTANGIBLES</v>
          </cell>
          <cell r="B137">
            <v>1328677.83</v>
          </cell>
          <cell r="C137">
            <v>2.3794</v>
          </cell>
          <cell r="D137">
            <v>0</v>
          </cell>
          <cell r="E137">
            <v>0</v>
          </cell>
        </row>
        <row r="138">
          <cell r="A138" t="str">
            <v>5132329000  OTROS ARRENDAMIENTOS</v>
          </cell>
          <cell r="B138">
            <v>1737803.18</v>
          </cell>
          <cell r="C138">
            <v>3.1120999999999999</v>
          </cell>
          <cell r="D138">
            <v>0</v>
          </cell>
          <cell r="E138">
            <v>0</v>
          </cell>
        </row>
        <row r="139">
          <cell r="A139" t="str">
            <v>5133332000  SERVS. DE DISEÑO, ARQ., INGE. Y ACTIVS. RELACS.</v>
          </cell>
          <cell r="B139">
            <v>8620.69</v>
          </cell>
          <cell r="C139">
            <v>1.54E-2</v>
          </cell>
          <cell r="D139">
            <v>0</v>
          </cell>
          <cell r="E139">
            <v>0</v>
          </cell>
        </row>
        <row r="140">
          <cell r="A140" t="str">
            <v>5133333000  SERVS. CONSULT. ADM., PROCS., TEC. Y TECNO. INFO.</v>
          </cell>
          <cell r="B140">
            <v>174585.8</v>
          </cell>
          <cell r="C140">
            <v>0.31259999999999999</v>
          </cell>
          <cell r="D140">
            <v>0</v>
          </cell>
          <cell r="E140">
            <v>0</v>
          </cell>
        </row>
        <row r="141">
          <cell r="A141" t="str">
            <v>5133336000  SERVS. APOYO ADMVO., FOTOCOPIADO E IMPRESION</v>
          </cell>
          <cell r="B141">
            <v>481673.08</v>
          </cell>
          <cell r="C141">
            <v>0.86260000000000003</v>
          </cell>
          <cell r="D141">
            <v>0</v>
          </cell>
          <cell r="E141">
            <v>0</v>
          </cell>
        </row>
        <row r="142">
          <cell r="A142" t="str">
            <v>5133338000  SERVICIOS DE VIGILANCIA</v>
          </cell>
          <cell r="B142">
            <v>592935.12</v>
          </cell>
          <cell r="C142">
            <v>1.0618000000000001</v>
          </cell>
          <cell r="D142">
            <v>0</v>
          </cell>
          <cell r="E142">
            <v>0</v>
          </cell>
        </row>
        <row r="143">
          <cell r="A143" t="str">
            <v>5133339000  SERVICIOS PROFESIONALES, CIENTIFICOS Y TECNICOS IN</v>
          </cell>
          <cell r="B143">
            <v>85775.86</v>
          </cell>
          <cell r="C143">
            <v>0.15359999999999999</v>
          </cell>
          <cell r="D143">
            <v>0</v>
          </cell>
          <cell r="E143">
            <v>0</v>
          </cell>
        </row>
        <row r="144">
          <cell r="A144" t="str">
            <v>5134341000  SERVICIOS FINANCIEROS Y BANCARIOS</v>
          </cell>
          <cell r="B144">
            <v>50433.55</v>
          </cell>
          <cell r="C144">
            <v>9.0300000000000005E-2</v>
          </cell>
          <cell r="D144">
            <v>0</v>
          </cell>
          <cell r="E144">
            <v>0</v>
          </cell>
        </row>
        <row r="145">
          <cell r="A145" t="str">
            <v>5134345000  SEGUROS DE BIENES PATRIMONIALES</v>
          </cell>
          <cell r="B145">
            <v>368168.58</v>
          </cell>
          <cell r="C145">
            <v>0.6593</v>
          </cell>
          <cell r="D145">
            <v>0</v>
          </cell>
          <cell r="E145">
            <v>0</v>
          </cell>
        </row>
        <row r="146">
          <cell r="A146" t="str">
            <v>5134347000  FLETES Y MANIOBRAS</v>
          </cell>
          <cell r="B146">
            <v>18830.39</v>
          </cell>
          <cell r="C146">
            <v>3.3700000000000001E-2</v>
          </cell>
          <cell r="D146">
            <v>0</v>
          </cell>
          <cell r="E146">
            <v>0</v>
          </cell>
        </row>
        <row r="147">
          <cell r="A147" t="str">
            <v>5135351000  CONSERV. Y MANTENIMIENTO MENOR DE INMUEBLES</v>
          </cell>
          <cell r="B147">
            <v>90780.63</v>
          </cell>
          <cell r="C147">
            <v>0.16259999999999999</v>
          </cell>
          <cell r="D147">
            <v>0</v>
          </cell>
          <cell r="E147">
            <v>0</v>
          </cell>
        </row>
        <row r="148">
          <cell r="A148" t="str">
            <v>5135352000  INST., REPAR. MTTO. MOB. Y EQ. ADMON., EDU. Y REC</v>
          </cell>
          <cell r="B148">
            <v>580</v>
          </cell>
          <cell r="C148">
            <v>1E-3</v>
          </cell>
          <cell r="D148">
            <v>0</v>
          </cell>
          <cell r="E148">
            <v>0</v>
          </cell>
        </row>
        <row r="149">
          <cell r="A149" t="str">
            <v>5135353000  INST., REPAR. Y MTTO. EQ. COMPU. Y TECNO. DE INFO</v>
          </cell>
          <cell r="B149">
            <v>35296</v>
          </cell>
          <cell r="C149">
            <v>6.3200000000000006E-2</v>
          </cell>
          <cell r="D149">
            <v>0</v>
          </cell>
          <cell r="E149">
            <v>0</v>
          </cell>
        </row>
        <row r="150">
          <cell r="A150" t="str">
            <v>5135355000  REPAR. Y MTTO. DE EQUIPO DE TRANSPORTE</v>
          </cell>
          <cell r="B150">
            <v>327756.75</v>
          </cell>
          <cell r="C150">
            <v>0.58689999999999998</v>
          </cell>
          <cell r="D150">
            <v>0</v>
          </cell>
          <cell r="E150">
            <v>0</v>
          </cell>
        </row>
        <row r="151">
          <cell r="A151" t="str">
            <v>5135357000  INST., REP. Y MTTO. DE MAQ., OT. EQ. Y HERRMTAS.</v>
          </cell>
          <cell r="B151">
            <v>558433</v>
          </cell>
          <cell r="C151">
            <v>1</v>
          </cell>
          <cell r="D151">
            <v>0</v>
          </cell>
          <cell r="E151">
            <v>0</v>
          </cell>
        </row>
        <row r="152">
          <cell r="A152" t="str">
            <v>5135358000  SERVICIOS DE LIMPIEZA Y MANEJO DE DESECHOS</v>
          </cell>
          <cell r="B152">
            <v>1749</v>
          </cell>
          <cell r="C152">
            <v>3.0999999999999999E-3</v>
          </cell>
          <cell r="D152">
            <v>0</v>
          </cell>
          <cell r="E152">
            <v>0</v>
          </cell>
        </row>
        <row r="153">
          <cell r="A153" t="str">
            <v>5135359000  SERVICIOS DE JARDINERÍA Y FUMIGACIÓN</v>
          </cell>
          <cell r="B153">
            <v>13720</v>
          </cell>
          <cell r="C153">
            <v>2.46E-2</v>
          </cell>
          <cell r="D153">
            <v>0</v>
          </cell>
          <cell r="E153">
            <v>0</v>
          </cell>
        </row>
        <row r="154">
          <cell r="A154" t="str">
            <v>5136362000  DIF. RADIO, TV. Y O.M.M.C. PRo. VTA. BIE. O SERVS</v>
          </cell>
          <cell r="B154">
            <v>4338190.3600000003</v>
          </cell>
          <cell r="C154">
            <v>7.7689000000000004</v>
          </cell>
          <cell r="D154">
            <v>0</v>
          </cell>
          <cell r="E154">
            <v>0</v>
          </cell>
        </row>
        <row r="155">
          <cell r="A155" t="str">
            <v>5136365000  SERV. DE LA INDUSTRIA FILMICA, DEL SONIDO Y VIDEO</v>
          </cell>
          <cell r="B155">
            <v>587770.69999999995</v>
          </cell>
          <cell r="C155">
            <v>1.0526</v>
          </cell>
          <cell r="D155">
            <v>0</v>
          </cell>
          <cell r="E155">
            <v>0</v>
          </cell>
        </row>
        <row r="156">
          <cell r="A156" t="str">
            <v>5137371000  PASAJES AEREOS</v>
          </cell>
          <cell r="B156">
            <v>229637.83</v>
          </cell>
          <cell r="C156">
            <v>0.41120000000000001</v>
          </cell>
          <cell r="D156">
            <v>0</v>
          </cell>
          <cell r="E156">
            <v>0</v>
          </cell>
        </row>
        <row r="157">
          <cell r="A157" t="str">
            <v>5137372000  PASAJES TERRESTRES</v>
          </cell>
          <cell r="B157">
            <v>157255.29999999999</v>
          </cell>
          <cell r="C157">
            <v>0.28160000000000002</v>
          </cell>
          <cell r="D157">
            <v>0</v>
          </cell>
          <cell r="E157">
            <v>0</v>
          </cell>
        </row>
        <row r="158">
          <cell r="A158" t="str">
            <v>5137375000  VIATICOS EN EL PAIS</v>
          </cell>
          <cell r="B158">
            <v>255935.47</v>
          </cell>
          <cell r="C158">
            <v>0.45829999999999999</v>
          </cell>
          <cell r="D158">
            <v>0</v>
          </cell>
          <cell r="E158">
            <v>0</v>
          </cell>
        </row>
        <row r="159">
          <cell r="A159" t="str">
            <v>5137376000  VIÁTICOS EN EL EXTRANJERO</v>
          </cell>
          <cell r="B159">
            <v>27399.98</v>
          </cell>
          <cell r="C159">
            <v>4.9099999999999998E-2</v>
          </cell>
          <cell r="D159">
            <v>0</v>
          </cell>
          <cell r="E159">
            <v>0</v>
          </cell>
        </row>
        <row r="160">
          <cell r="A160" t="str">
            <v>5138381000  GASTOS DE CEREMONIAL</v>
          </cell>
          <cell r="B160">
            <v>111481.8</v>
          </cell>
          <cell r="C160">
            <v>0.1996</v>
          </cell>
          <cell r="D160">
            <v>0</v>
          </cell>
          <cell r="E160">
            <v>0</v>
          </cell>
        </row>
        <row r="161">
          <cell r="A161" t="str">
            <v>5138382000  GASTOS DE ORDEN SOCIAL Y CULTURAL</v>
          </cell>
          <cell r="B161">
            <v>5800</v>
          </cell>
          <cell r="C161">
            <v>1.04E-2</v>
          </cell>
          <cell r="D161">
            <v>0</v>
          </cell>
          <cell r="E161">
            <v>0</v>
          </cell>
        </row>
        <row r="162">
          <cell r="A162" t="str">
            <v>5138384000  EXPOSICIONES</v>
          </cell>
          <cell r="B162">
            <v>44911.1</v>
          </cell>
          <cell r="C162">
            <v>8.0399999999999999E-2</v>
          </cell>
          <cell r="D162">
            <v>0</v>
          </cell>
          <cell r="E162">
            <v>0</v>
          </cell>
        </row>
        <row r="163">
          <cell r="A163" t="str">
            <v>5138385000  GASTOS  DE REPRESENTACION</v>
          </cell>
          <cell r="B163">
            <v>135599.35</v>
          </cell>
          <cell r="C163">
            <v>0.24279999999999999</v>
          </cell>
          <cell r="D163">
            <v>0</v>
          </cell>
          <cell r="E163">
            <v>0</v>
          </cell>
        </row>
        <row r="164">
          <cell r="A164" t="str">
            <v>5139392000  OTROS IMPUESTOS Y DERECHOS</v>
          </cell>
          <cell r="B164">
            <v>69079.570000000007</v>
          </cell>
          <cell r="C164">
            <v>0.1237</v>
          </cell>
          <cell r="D164">
            <v>0</v>
          </cell>
          <cell r="E164">
            <v>0</v>
          </cell>
        </row>
        <row r="165">
          <cell r="A165" t="str">
            <v>5139398000  IMPUESTO DE NOMINA</v>
          </cell>
          <cell r="B165">
            <v>502125.66</v>
          </cell>
          <cell r="C165">
            <v>0.8992</v>
          </cell>
          <cell r="D165">
            <v>0</v>
          </cell>
          <cell r="E165">
            <v>0</v>
          </cell>
        </row>
        <row r="166">
          <cell r="A166" t="str">
            <v>5252452000  JUBILACIONES</v>
          </cell>
          <cell r="B166">
            <v>95768.43</v>
          </cell>
          <cell r="C166">
            <v>0.17150000000000001</v>
          </cell>
          <cell r="D166">
            <v>0</v>
          </cell>
          <cell r="E166">
            <v>0</v>
          </cell>
        </row>
        <row r="167">
          <cell r="A167" t="str">
            <v>5518000001  BAJA DE ACTIVO FIJO</v>
          </cell>
          <cell r="B167">
            <v>827491</v>
          </cell>
          <cell r="C167">
            <v>1.4819</v>
          </cell>
          <cell r="D167">
            <v>0</v>
          </cell>
          <cell r="E167">
            <v>0</v>
          </cell>
        </row>
        <row r="168">
          <cell r="A168" t="str">
            <v>ERA-03   TOTAL</v>
          </cell>
          <cell r="B168">
            <v>55840740.689999998</v>
          </cell>
          <cell r="C168">
            <v>100</v>
          </cell>
          <cell r="D168">
            <v>0</v>
          </cell>
          <cell r="E168">
            <v>0</v>
          </cell>
        </row>
        <row r="169">
          <cell r="A169" t="str">
            <v>VHP-01 PATRIMONIO CONTRIBUIDO</v>
          </cell>
          <cell r="B169" t="str">
            <v>SALDO INICIAL</v>
          </cell>
          <cell r="C169" t="str">
            <v>SALDO FINAL</v>
          </cell>
          <cell r="D169" t="str">
            <v>MODIFICACION</v>
          </cell>
          <cell r="E169" t="str">
            <v>TIPO</v>
          </cell>
        </row>
        <row r="170">
          <cell r="A170" t="str">
            <v>3110000002  BAJA DE ACTIVO FIJO</v>
          </cell>
          <cell r="B170">
            <v>1033594.1</v>
          </cell>
          <cell r="C170">
            <v>1033594.1</v>
          </cell>
          <cell r="D170">
            <v>0</v>
          </cell>
          <cell r="E170">
            <v>0</v>
          </cell>
        </row>
        <row r="171">
          <cell r="A171" t="str">
            <v>3110000003  PATRIMONIO NETO ACUMULADO</v>
          </cell>
          <cell r="B171">
            <v>-12118214.720000001</v>
          </cell>
          <cell r="C171">
            <v>-12118214.720000001</v>
          </cell>
          <cell r="D171">
            <v>0</v>
          </cell>
          <cell r="E171">
            <v>0</v>
          </cell>
        </row>
        <row r="172">
          <cell r="A172" t="str">
            <v>3110915000  BIENES MUEBLES E INMUEBLES</v>
          </cell>
          <cell r="B172">
            <v>-27820849.960000001</v>
          </cell>
          <cell r="C172">
            <v>0</v>
          </cell>
          <cell r="D172">
            <v>27820849.960000001</v>
          </cell>
          <cell r="E172">
            <v>0</v>
          </cell>
        </row>
        <row r="173">
          <cell r="A173" t="str">
            <v>3113914205  ESTATALES DE EJERCICIOS ANTERIORES BIENES MUEBLES</v>
          </cell>
          <cell r="B173">
            <v>-76040834.739999995</v>
          </cell>
          <cell r="C173">
            <v>-76040834.739999995</v>
          </cell>
          <cell r="D173">
            <v>0</v>
          </cell>
          <cell r="E173">
            <v>0</v>
          </cell>
        </row>
        <row r="174">
          <cell r="A174" t="str">
            <v>3113914206  ESTATALES DE EJERCICIOS ANTERIORES OBRA PÚBLICA</v>
          </cell>
          <cell r="B174">
            <v>-27842025.859999999</v>
          </cell>
          <cell r="C174">
            <v>-27842025.859999999</v>
          </cell>
          <cell r="D174">
            <v>0</v>
          </cell>
          <cell r="E174">
            <v>0</v>
          </cell>
        </row>
        <row r="175">
          <cell r="A175" t="str">
            <v>3113915000  ESTATALES DE EJERCICIOS ANTERIORES BIENES MUEBLES</v>
          </cell>
          <cell r="B175">
            <v>-23423528.809999999</v>
          </cell>
          <cell r="C175">
            <v>-51244378.770000003</v>
          </cell>
          <cell r="D175">
            <v>-27820849.960000001</v>
          </cell>
          <cell r="E175">
            <v>0</v>
          </cell>
        </row>
        <row r="176">
          <cell r="A176" t="str">
            <v>3114914205  APLICACIÓN ESTATALES DE EJERCICIOS ANTERIORES BIEN</v>
          </cell>
          <cell r="B176">
            <v>10255</v>
          </cell>
          <cell r="C176">
            <v>10255</v>
          </cell>
          <cell r="D176">
            <v>0</v>
          </cell>
          <cell r="E176">
            <v>0</v>
          </cell>
        </row>
        <row r="177">
          <cell r="A177" t="str">
            <v>3120000005  DONACIONES DE BIENES POR DEPENDENCIAS Y ENTIDADES</v>
          </cell>
          <cell r="B177">
            <v>-2419258.5</v>
          </cell>
          <cell r="C177">
            <v>-2419258.5</v>
          </cell>
          <cell r="D177">
            <v>0</v>
          </cell>
          <cell r="E177">
            <v>0</v>
          </cell>
        </row>
        <row r="178">
          <cell r="A178" t="str">
            <v>3100   HACIENDA PÚBLICA/PATRIMONIO CONT.</v>
          </cell>
          <cell r="B178">
            <v>-168620863.49000001</v>
          </cell>
          <cell r="C178">
            <v>-168620863.49000001</v>
          </cell>
          <cell r="D178">
            <v>0</v>
          </cell>
          <cell r="E178">
            <v>0</v>
          </cell>
        </row>
        <row r="179">
          <cell r="A179" t="str">
            <v>VHP-02 PATRIMONIO GENERADO</v>
          </cell>
          <cell r="B179" t="str">
            <v>SALDO INICIAL</v>
          </cell>
          <cell r="C179" t="str">
            <v>SALDO FINAL</v>
          </cell>
          <cell r="D179" t="str">
            <v>MODIFICACION</v>
          </cell>
          <cell r="E179" t="str">
            <v>NATURALEZA</v>
          </cell>
        </row>
        <row r="180">
          <cell r="A180" t="str">
            <v>3210 Resultado del Ejercicio (Ahorro/Des</v>
          </cell>
          <cell r="B180">
            <v>10685779.5</v>
          </cell>
          <cell r="C180">
            <v>2825076.14</v>
          </cell>
          <cell r="D180">
            <v>-7860703.3600000003</v>
          </cell>
          <cell r="E180">
            <v>0</v>
          </cell>
        </row>
        <row r="181">
          <cell r="A181" t="str">
            <v>3220000002  RESULTADOS ACUMULADOS</v>
          </cell>
          <cell r="B181">
            <v>-107899.28</v>
          </cell>
          <cell r="C181">
            <v>-107899.28</v>
          </cell>
          <cell r="D181">
            <v>0</v>
          </cell>
          <cell r="E181">
            <v>0</v>
          </cell>
        </row>
        <row r="182">
          <cell r="A182" t="str">
            <v>3220000004  RESULTADO EJERCICIO 1996</v>
          </cell>
          <cell r="B182">
            <v>136844.06</v>
          </cell>
          <cell r="C182">
            <v>136844.06</v>
          </cell>
          <cell r="D182">
            <v>0</v>
          </cell>
          <cell r="E182">
            <v>0</v>
          </cell>
        </row>
        <row r="183">
          <cell r="A183" t="str">
            <v>3220000005  RESULTADO EJERCICIO 1997</v>
          </cell>
          <cell r="B183">
            <v>107848.86</v>
          </cell>
          <cell r="C183">
            <v>107848.86</v>
          </cell>
          <cell r="D183">
            <v>0</v>
          </cell>
          <cell r="E183">
            <v>0</v>
          </cell>
        </row>
        <row r="184">
          <cell r="A184" t="str">
            <v>3220000006  RESULTADO EJERCICIO 1998</v>
          </cell>
          <cell r="B184">
            <v>-24451.91</v>
          </cell>
          <cell r="C184">
            <v>-24451.91</v>
          </cell>
          <cell r="D184">
            <v>0</v>
          </cell>
          <cell r="E184">
            <v>0</v>
          </cell>
        </row>
        <row r="185">
          <cell r="A185" t="str">
            <v>3220000007  RESULTADO EJERCICIO 1999</v>
          </cell>
          <cell r="B185">
            <v>-130181.3</v>
          </cell>
          <cell r="C185">
            <v>-130181.3</v>
          </cell>
          <cell r="D185">
            <v>0</v>
          </cell>
          <cell r="E185">
            <v>0</v>
          </cell>
        </row>
        <row r="186">
          <cell r="A186" t="str">
            <v>3220000008  RESULTADO EJERCICIO 2000</v>
          </cell>
          <cell r="B186">
            <v>258809.06</v>
          </cell>
          <cell r="C186">
            <v>258809.06</v>
          </cell>
          <cell r="D186">
            <v>0</v>
          </cell>
          <cell r="E186">
            <v>0</v>
          </cell>
        </row>
        <row r="187">
          <cell r="A187" t="str">
            <v>3220000009  RESULTADO EJERCICIO 2001</v>
          </cell>
          <cell r="B187">
            <v>149129.57</v>
          </cell>
          <cell r="C187">
            <v>149129.57</v>
          </cell>
          <cell r="D187">
            <v>0</v>
          </cell>
          <cell r="E187">
            <v>0</v>
          </cell>
        </row>
        <row r="188">
          <cell r="A188" t="str">
            <v>3220000010  RESULTADO EJERCICIO 2002</v>
          </cell>
          <cell r="B188">
            <v>1245417.9099999999</v>
          </cell>
          <cell r="C188">
            <v>1245417.9099999999</v>
          </cell>
          <cell r="D188">
            <v>0</v>
          </cell>
          <cell r="E188">
            <v>0</v>
          </cell>
        </row>
        <row r="189">
          <cell r="A189" t="str">
            <v>3220000011  RESULTADO EJERCICIO 2003</v>
          </cell>
          <cell r="B189">
            <v>1823790.79</v>
          </cell>
          <cell r="C189">
            <v>1823790.79</v>
          </cell>
          <cell r="D189">
            <v>0</v>
          </cell>
          <cell r="E189">
            <v>0</v>
          </cell>
        </row>
        <row r="190">
          <cell r="A190" t="str">
            <v>3220000012  RESULTADO EJERCICIO 2004</v>
          </cell>
          <cell r="B190">
            <v>1908175.54</v>
          </cell>
          <cell r="C190">
            <v>1908175.54</v>
          </cell>
          <cell r="D190">
            <v>0</v>
          </cell>
          <cell r="E190">
            <v>0</v>
          </cell>
        </row>
        <row r="191">
          <cell r="A191" t="str">
            <v>3220000013  RESULTADO EJERCICIO 2005</v>
          </cell>
          <cell r="B191">
            <v>3768555.63</v>
          </cell>
          <cell r="C191">
            <v>3768555.63</v>
          </cell>
          <cell r="D191">
            <v>0</v>
          </cell>
          <cell r="E191">
            <v>0</v>
          </cell>
        </row>
        <row r="192">
          <cell r="A192" t="str">
            <v>3220000014  RESULTADO EJERCICIO 2006</v>
          </cell>
          <cell r="B192">
            <v>5663949.3700000001</v>
          </cell>
          <cell r="C192">
            <v>5663949.3700000001</v>
          </cell>
          <cell r="D192">
            <v>0</v>
          </cell>
          <cell r="E192">
            <v>0</v>
          </cell>
        </row>
        <row r="193">
          <cell r="A193" t="str">
            <v>3220000015  RESULTADO EJERCICIO 2007</v>
          </cell>
          <cell r="B193">
            <v>6765082.7999999998</v>
          </cell>
          <cell r="C193">
            <v>8052117.3300000001</v>
          </cell>
          <cell r="D193">
            <v>1287034.53</v>
          </cell>
          <cell r="E193">
            <v>0</v>
          </cell>
        </row>
        <row r="194">
          <cell r="A194" t="str">
            <v>3220000016  RESULTADO EJERCICIO 2008</v>
          </cell>
          <cell r="B194">
            <v>6772724.4199999999</v>
          </cell>
          <cell r="C194">
            <v>9021380.7599999998</v>
          </cell>
          <cell r="D194">
            <v>2248656.34</v>
          </cell>
          <cell r="E194">
            <v>0</v>
          </cell>
        </row>
        <row r="195">
          <cell r="A195" t="str">
            <v>3220000017  RESULTADO EJERCICIO 2009</v>
          </cell>
          <cell r="B195">
            <v>5530748.79</v>
          </cell>
          <cell r="C195">
            <v>7840859.5300000003</v>
          </cell>
          <cell r="D195">
            <v>2310110.7400000002</v>
          </cell>
          <cell r="E195">
            <v>0</v>
          </cell>
        </row>
        <row r="196">
          <cell r="A196" t="str">
            <v>3220000018  RESULTADO EJERCICIO 2010</v>
          </cell>
          <cell r="B196">
            <v>11974770.189999999</v>
          </cell>
          <cell r="C196">
            <v>13275900.91</v>
          </cell>
          <cell r="D196">
            <v>1301130.72</v>
          </cell>
          <cell r="E196">
            <v>0</v>
          </cell>
        </row>
        <row r="197">
          <cell r="A197" t="str">
            <v>3220000019  RESULTADO EJERCICIO 2011</v>
          </cell>
          <cell r="B197">
            <v>12274489.119999999</v>
          </cell>
          <cell r="C197">
            <v>12274489.119999999</v>
          </cell>
          <cell r="D197">
            <v>0</v>
          </cell>
          <cell r="E197">
            <v>0</v>
          </cell>
        </row>
        <row r="198">
          <cell r="A198" t="str">
            <v>3220000020  RESULTADO EJERCICIO 2012</v>
          </cell>
          <cell r="B198">
            <v>10640007.83</v>
          </cell>
          <cell r="C198">
            <v>10640007.83</v>
          </cell>
          <cell r="D198">
            <v>0</v>
          </cell>
          <cell r="E198">
            <v>0</v>
          </cell>
        </row>
        <row r="199">
          <cell r="A199" t="str">
            <v>3220000021  RESULTADO EJERCICIO 2013</v>
          </cell>
          <cell r="B199">
            <v>7334517.6799999997</v>
          </cell>
          <cell r="C199">
            <v>7334517.6799999997</v>
          </cell>
          <cell r="D199">
            <v>0</v>
          </cell>
          <cell r="E199">
            <v>0</v>
          </cell>
        </row>
        <row r="200">
          <cell r="A200" t="str">
            <v>3220000022  RESULTADO DEL EJERCICIO 2014</v>
          </cell>
          <cell r="B200">
            <v>5486591.9800000004</v>
          </cell>
          <cell r="C200">
            <v>5486591.9800000004</v>
          </cell>
          <cell r="D200">
            <v>0</v>
          </cell>
          <cell r="E200">
            <v>0</v>
          </cell>
        </row>
        <row r="201">
          <cell r="A201" t="str">
            <v>3220000023  RESULTADO DEL EJERCICIO 2015</v>
          </cell>
          <cell r="B201">
            <v>1751119.89</v>
          </cell>
          <cell r="C201">
            <v>6004068.8200000003</v>
          </cell>
          <cell r="D201">
            <v>4252948.93</v>
          </cell>
          <cell r="E201">
            <v>0</v>
          </cell>
        </row>
        <row r="202">
          <cell r="A202" t="str">
            <v>3220000024  RESULTADO DEL EJERCICIO 2016</v>
          </cell>
          <cell r="B202">
            <v>0</v>
          </cell>
          <cell r="C202">
            <v>17951609.140000001</v>
          </cell>
          <cell r="D202">
            <v>17951609.140000001</v>
          </cell>
          <cell r="E202">
            <v>0</v>
          </cell>
        </row>
        <row r="203">
          <cell r="A203" t="str">
            <v>3220001000  CAPITALIZACIÓN RECURSOS PROPIOS</v>
          </cell>
          <cell r="B203">
            <v>-2630604.56</v>
          </cell>
          <cell r="C203">
            <v>-3299573.33</v>
          </cell>
          <cell r="D203">
            <v>-668968.77</v>
          </cell>
          <cell r="E203">
            <v>0</v>
          </cell>
        </row>
        <row r="204">
          <cell r="A204" t="str">
            <v>3220001001  CAPITALIZACIÓN REMANENTES</v>
          </cell>
          <cell r="B204">
            <v>-4444494.76</v>
          </cell>
          <cell r="C204">
            <v>-8821198.5</v>
          </cell>
          <cell r="D204">
            <v>-4376703.74</v>
          </cell>
          <cell r="E204">
            <v>0</v>
          </cell>
        </row>
        <row r="205">
          <cell r="A205" t="str">
            <v>3220690201  APLICACIÓN DE REMANENTE PROPIO</v>
          </cell>
          <cell r="B205">
            <v>-12330104.800000001</v>
          </cell>
          <cell r="C205">
            <v>-19168347.789999999</v>
          </cell>
          <cell r="D205">
            <v>-6838242.9900000002</v>
          </cell>
          <cell r="E205">
            <v>0</v>
          </cell>
        </row>
        <row r="206">
          <cell r="A206" t="str">
            <v>3252000001  AJUSTES Y CORECCIONES</v>
          </cell>
          <cell r="B206">
            <v>0</v>
          </cell>
          <cell r="C206">
            <v>-6781795.4000000004</v>
          </cell>
          <cell r="D206">
            <v>-6781795.4000000004</v>
          </cell>
          <cell r="E206">
            <v>0</v>
          </cell>
        </row>
        <row r="207">
          <cell r="A207" t="str">
            <v>SUB TOTAL</v>
          </cell>
          <cell r="B207">
            <v>63924836.880000003</v>
          </cell>
          <cell r="C207">
            <v>74610616.379999995</v>
          </cell>
          <cell r="D207">
            <v>10685779.5</v>
          </cell>
          <cell r="E207">
            <v>0</v>
          </cell>
        </row>
        <row r="208">
          <cell r="A208" t="str">
            <v>VHP-02 PATRIMONIO GENERADO TOTAL</v>
          </cell>
          <cell r="B208">
            <v>74610616.379999995</v>
          </cell>
          <cell r="C208">
            <v>77435692.519999996</v>
          </cell>
          <cell r="D208">
            <v>2825076.14</v>
          </cell>
          <cell r="E208">
            <v>0</v>
          </cell>
        </row>
        <row r="209">
          <cell r="A209" t="str">
            <v>EFE-01 FLUJO DE EFECTIVO</v>
          </cell>
          <cell r="B209" t="str">
            <v>SALDO INICIAL</v>
          </cell>
          <cell r="C209" t="str">
            <v>SALDO FINAL</v>
          </cell>
          <cell r="D209" t="str">
            <v>FLUJO</v>
          </cell>
          <cell r="E209">
            <v>0</v>
          </cell>
        </row>
        <row r="210">
          <cell r="A210" t="str">
            <v>1112103001  BANORTE 0105022200</v>
          </cell>
          <cell r="B210">
            <v>58878.94</v>
          </cell>
          <cell r="C210">
            <v>147430.74</v>
          </cell>
          <cell r="D210">
            <v>88551.8</v>
          </cell>
          <cell r="E210">
            <v>0</v>
          </cell>
        </row>
        <row r="211">
          <cell r="A211" t="str">
            <v>1112107001  SANTANDER 65-50068582-8</v>
          </cell>
          <cell r="B211">
            <v>184934.56</v>
          </cell>
          <cell r="C211">
            <v>131856.26</v>
          </cell>
          <cell r="D211">
            <v>-53078.3</v>
          </cell>
          <cell r="E211">
            <v>0</v>
          </cell>
        </row>
        <row r="212">
          <cell r="A212" t="str">
            <v>1112 Bancos/Tesoreria</v>
          </cell>
          <cell r="B212">
            <v>243813.5</v>
          </cell>
          <cell r="C212">
            <v>279287</v>
          </cell>
          <cell r="D212">
            <v>35473.5</v>
          </cell>
          <cell r="E212">
            <v>0</v>
          </cell>
        </row>
        <row r="213">
          <cell r="A213" t="str">
            <v>EFE-01   TOTAL</v>
          </cell>
          <cell r="B213">
            <v>243813.5</v>
          </cell>
          <cell r="C213">
            <v>279287</v>
          </cell>
          <cell r="D213">
            <v>35473.5</v>
          </cell>
          <cell r="E213">
            <v>0</v>
          </cell>
        </row>
        <row r="214">
          <cell r="A214" t="str">
            <v>EFE-02 ADQ. BIENES MUEBLES E INMUEBLES</v>
          </cell>
          <cell r="B214" t="str">
            <v>FLUJO</v>
          </cell>
          <cell r="C214" t="str">
            <v>% SUB</v>
          </cell>
          <cell r="D214">
            <v>0</v>
          </cell>
          <cell r="E214">
            <v>0</v>
          </cell>
        </row>
        <row r="215">
          <cell r="A215" t="str">
            <v>1241 Mobiliario y Equipo de Administraci</v>
          </cell>
          <cell r="B215">
            <v>684802.85</v>
          </cell>
          <cell r="C215">
            <v>0</v>
          </cell>
          <cell r="D215">
            <v>0</v>
          </cell>
          <cell r="E215">
            <v>0</v>
          </cell>
        </row>
        <row r="216">
          <cell r="A216" t="str">
            <v>1242 Mobiliario y Equipo Educacional y R</v>
          </cell>
          <cell r="B216">
            <v>1902129.88</v>
          </cell>
          <cell r="C216">
            <v>0</v>
          </cell>
          <cell r="D216">
            <v>0</v>
          </cell>
          <cell r="E216">
            <v>0</v>
          </cell>
        </row>
        <row r="217">
          <cell r="A217" t="str">
            <v>1244 Equipo de Transporte</v>
          </cell>
          <cell r="B217">
            <v>-909625.57</v>
          </cell>
          <cell r="C217">
            <v>0</v>
          </cell>
          <cell r="D217">
            <v>0</v>
          </cell>
          <cell r="E217">
            <v>0</v>
          </cell>
        </row>
        <row r="218">
          <cell r="A218" t="str">
            <v>1246 Maquinaria, Otros Equipos y Herrami</v>
          </cell>
          <cell r="B218">
            <v>2061782.86</v>
          </cell>
          <cell r="C218">
            <v>0</v>
          </cell>
          <cell r="D218">
            <v>0</v>
          </cell>
          <cell r="E218">
            <v>0</v>
          </cell>
        </row>
        <row r="219">
          <cell r="A219" t="str">
            <v>MUEBLES</v>
          </cell>
          <cell r="B219">
            <v>3739090.02</v>
          </cell>
          <cell r="C219">
            <v>0</v>
          </cell>
          <cell r="D219">
            <v>0</v>
          </cell>
          <cell r="E219">
            <v>0</v>
          </cell>
        </row>
        <row r="220">
          <cell r="A220" t="str">
            <v>EFE-02   TOTAL</v>
          </cell>
          <cell r="B220">
            <v>3739090.02</v>
          </cell>
          <cell r="C220">
            <v>0</v>
          </cell>
          <cell r="D220">
            <v>0</v>
          </cell>
          <cell r="E220">
            <v>0</v>
          </cell>
        </row>
        <row r="221">
          <cell r="A221">
            <v>0</v>
          </cell>
          <cell r="B221">
            <v>0</v>
          </cell>
          <cell r="C221">
            <v>0</v>
          </cell>
          <cell r="D221">
            <v>0</v>
          </cell>
          <cell r="E221">
            <v>0</v>
          </cell>
        </row>
        <row r="222">
          <cell r="A222">
            <v>0</v>
          </cell>
          <cell r="B222">
            <v>0</v>
          </cell>
          <cell r="C222">
            <v>0</v>
          </cell>
          <cell r="D222">
            <v>0</v>
          </cell>
          <cell r="E222">
            <v>0</v>
          </cell>
        </row>
        <row r="223">
          <cell r="A223">
            <v>0</v>
          </cell>
          <cell r="B223">
            <v>0</v>
          </cell>
          <cell r="C223">
            <v>0</v>
          </cell>
          <cell r="D223">
            <v>0</v>
          </cell>
          <cell r="E223">
            <v>0</v>
          </cell>
        </row>
        <row r="224">
          <cell r="A224">
            <v>0</v>
          </cell>
          <cell r="B224">
            <v>0</v>
          </cell>
          <cell r="C224">
            <v>0</v>
          </cell>
          <cell r="D224">
            <v>0</v>
          </cell>
          <cell r="E224">
            <v>0</v>
          </cell>
        </row>
        <row r="225">
          <cell r="A225">
            <v>0</v>
          </cell>
          <cell r="B225">
            <v>0</v>
          </cell>
          <cell r="C225">
            <v>0</v>
          </cell>
          <cell r="D225">
            <v>0</v>
          </cell>
          <cell r="E225">
            <v>0</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476"/>
  <sheetViews>
    <sheetView tabSelected="1" zoomScaleNormal="100" workbookViewId="0">
      <selection activeCell="A19" sqref="A19"/>
    </sheetView>
  </sheetViews>
  <sheetFormatPr baseColWidth="10" defaultRowHeight="12.75"/>
  <cols>
    <col min="1" max="1" width="67.7109375" style="55" customWidth="1"/>
    <col min="2" max="2" width="16.42578125" style="55" customWidth="1"/>
    <col min="3" max="3" width="18.5703125" style="55" customWidth="1"/>
    <col min="4" max="4" width="19.140625" style="55" customWidth="1"/>
    <col min="5" max="5" width="14.85546875" style="2" customWidth="1"/>
    <col min="6" max="6" width="17.85546875" style="2" bestFit="1" customWidth="1"/>
    <col min="7" max="7" width="11.42578125" style="2"/>
    <col min="8" max="256" width="11.42578125" style="55"/>
    <col min="257" max="257" width="67.7109375" style="55" customWidth="1"/>
    <col min="258" max="258" width="16.42578125" style="55" customWidth="1"/>
    <col min="259" max="259" width="18.5703125" style="55" customWidth="1"/>
    <col min="260" max="260" width="19.140625" style="55" customWidth="1"/>
    <col min="261" max="261" width="14.85546875" style="55" customWidth="1"/>
    <col min="262" max="512" width="11.42578125" style="55"/>
    <col min="513" max="513" width="67.7109375" style="55" customWidth="1"/>
    <col min="514" max="514" width="16.42578125" style="55" customWidth="1"/>
    <col min="515" max="515" width="18.5703125" style="55" customWidth="1"/>
    <col min="516" max="516" width="19.140625" style="55" customWidth="1"/>
    <col min="517" max="517" width="14.85546875" style="55" customWidth="1"/>
    <col min="518" max="768" width="11.42578125" style="55"/>
    <col min="769" max="769" width="67.7109375" style="55" customWidth="1"/>
    <col min="770" max="770" width="16.42578125" style="55" customWidth="1"/>
    <col min="771" max="771" width="18.5703125" style="55" customWidth="1"/>
    <col min="772" max="772" width="19.140625" style="55" customWidth="1"/>
    <col min="773" max="773" width="14.85546875" style="55" customWidth="1"/>
    <col min="774" max="1024" width="11.42578125" style="55"/>
    <col min="1025" max="1025" width="67.7109375" style="55" customWidth="1"/>
    <col min="1026" max="1026" width="16.42578125" style="55" customWidth="1"/>
    <col min="1027" max="1027" width="18.5703125" style="55" customWidth="1"/>
    <col min="1028" max="1028" width="19.140625" style="55" customWidth="1"/>
    <col min="1029" max="1029" width="14.85546875" style="55" customWidth="1"/>
    <col min="1030" max="1280" width="11.42578125" style="55"/>
    <col min="1281" max="1281" width="67.7109375" style="55" customWidth="1"/>
    <col min="1282" max="1282" width="16.42578125" style="55" customWidth="1"/>
    <col min="1283" max="1283" width="18.5703125" style="55" customWidth="1"/>
    <col min="1284" max="1284" width="19.140625" style="55" customWidth="1"/>
    <col min="1285" max="1285" width="14.85546875" style="55" customWidth="1"/>
    <col min="1286" max="1536" width="11.42578125" style="55"/>
    <col min="1537" max="1537" width="67.7109375" style="55" customWidth="1"/>
    <col min="1538" max="1538" width="16.42578125" style="55" customWidth="1"/>
    <col min="1539" max="1539" width="18.5703125" style="55" customWidth="1"/>
    <col min="1540" max="1540" width="19.140625" style="55" customWidth="1"/>
    <col min="1541" max="1541" width="14.85546875" style="55" customWidth="1"/>
    <col min="1542" max="1792" width="11.42578125" style="55"/>
    <col min="1793" max="1793" width="67.7109375" style="55" customWidth="1"/>
    <col min="1794" max="1794" width="16.42578125" style="55" customWidth="1"/>
    <col min="1795" max="1795" width="18.5703125" style="55" customWidth="1"/>
    <col min="1796" max="1796" width="19.140625" style="55" customWidth="1"/>
    <col min="1797" max="1797" width="14.85546875" style="55" customWidth="1"/>
    <col min="1798" max="2048" width="11.42578125" style="55"/>
    <col min="2049" max="2049" width="67.7109375" style="55" customWidth="1"/>
    <col min="2050" max="2050" width="16.42578125" style="55" customWidth="1"/>
    <col min="2051" max="2051" width="18.5703125" style="55" customWidth="1"/>
    <col min="2052" max="2052" width="19.140625" style="55" customWidth="1"/>
    <col min="2053" max="2053" width="14.85546875" style="55" customWidth="1"/>
    <col min="2054" max="2304" width="11.42578125" style="55"/>
    <col min="2305" max="2305" width="67.7109375" style="55" customWidth="1"/>
    <col min="2306" max="2306" width="16.42578125" style="55" customWidth="1"/>
    <col min="2307" max="2307" width="18.5703125" style="55" customWidth="1"/>
    <col min="2308" max="2308" width="19.140625" style="55" customWidth="1"/>
    <col min="2309" max="2309" width="14.85546875" style="55" customWidth="1"/>
    <col min="2310" max="2560" width="11.42578125" style="55"/>
    <col min="2561" max="2561" width="67.7109375" style="55" customWidth="1"/>
    <col min="2562" max="2562" width="16.42578125" style="55" customWidth="1"/>
    <col min="2563" max="2563" width="18.5703125" style="55" customWidth="1"/>
    <col min="2564" max="2564" width="19.140625" style="55" customWidth="1"/>
    <col min="2565" max="2565" width="14.85546875" style="55" customWidth="1"/>
    <col min="2566" max="2816" width="11.42578125" style="55"/>
    <col min="2817" max="2817" width="67.7109375" style="55" customWidth="1"/>
    <col min="2818" max="2818" width="16.42578125" style="55" customWidth="1"/>
    <col min="2819" max="2819" width="18.5703125" style="55" customWidth="1"/>
    <col min="2820" max="2820" width="19.140625" style="55" customWidth="1"/>
    <col min="2821" max="2821" width="14.85546875" style="55" customWidth="1"/>
    <col min="2822" max="3072" width="11.42578125" style="55"/>
    <col min="3073" max="3073" width="67.7109375" style="55" customWidth="1"/>
    <col min="3074" max="3074" width="16.42578125" style="55" customWidth="1"/>
    <col min="3075" max="3075" width="18.5703125" style="55" customWidth="1"/>
    <col min="3076" max="3076" width="19.140625" style="55" customWidth="1"/>
    <col min="3077" max="3077" width="14.85546875" style="55" customWidth="1"/>
    <col min="3078" max="3328" width="11.42578125" style="55"/>
    <col min="3329" max="3329" width="67.7109375" style="55" customWidth="1"/>
    <col min="3330" max="3330" width="16.42578125" style="55" customWidth="1"/>
    <col min="3331" max="3331" width="18.5703125" style="55" customWidth="1"/>
    <col min="3332" max="3332" width="19.140625" style="55" customWidth="1"/>
    <col min="3333" max="3333" width="14.85546875" style="55" customWidth="1"/>
    <col min="3334" max="3584" width="11.42578125" style="55"/>
    <col min="3585" max="3585" width="67.7109375" style="55" customWidth="1"/>
    <col min="3586" max="3586" width="16.42578125" style="55" customWidth="1"/>
    <col min="3587" max="3587" width="18.5703125" style="55" customWidth="1"/>
    <col min="3588" max="3588" width="19.140625" style="55" customWidth="1"/>
    <col min="3589" max="3589" width="14.85546875" style="55" customWidth="1"/>
    <col min="3590" max="3840" width="11.42578125" style="55"/>
    <col min="3841" max="3841" width="67.7109375" style="55" customWidth="1"/>
    <col min="3842" max="3842" width="16.42578125" style="55" customWidth="1"/>
    <col min="3843" max="3843" width="18.5703125" style="55" customWidth="1"/>
    <col min="3844" max="3844" width="19.140625" style="55" customWidth="1"/>
    <col min="3845" max="3845" width="14.85546875" style="55" customWidth="1"/>
    <col min="3846" max="4096" width="11.42578125" style="55"/>
    <col min="4097" max="4097" width="67.7109375" style="55" customWidth="1"/>
    <col min="4098" max="4098" width="16.42578125" style="55" customWidth="1"/>
    <col min="4099" max="4099" width="18.5703125" style="55" customWidth="1"/>
    <col min="4100" max="4100" width="19.140625" style="55" customWidth="1"/>
    <col min="4101" max="4101" width="14.85546875" style="55" customWidth="1"/>
    <col min="4102" max="4352" width="11.42578125" style="55"/>
    <col min="4353" max="4353" width="67.7109375" style="55" customWidth="1"/>
    <col min="4354" max="4354" width="16.42578125" style="55" customWidth="1"/>
    <col min="4355" max="4355" width="18.5703125" style="55" customWidth="1"/>
    <col min="4356" max="4356" width="19.140625" style="55" customWidth="1"/>
    <col min="4357" max="4357" width="14.85546875" style="55" customWidth="1"/>
    <col min="4358" max="4608" width="11.42578125" style="55"/>
    <col min="4609" max="4609" width="67.7109375" style="55" customWidth="1"/>
    <col min="4610" max="4610" width="16.42578125" style="55" customWidth="1"/>
    <col min="4611" max="4611" width="18.5703125" style="55" customWidth="1"/>
    <col min="4612" max="4612" width="19.140625" style="55" customWidth="1"/>
    <col min="4613" max="4613" width="14.85546875" style="55" customWidth="1"/>
    <col min="4614" max="4864" width="11.42578125" style="55"/>
    <col min="4865" max="4865" width="67.7109375" style="55" customWidth="1"/>
    <col min="4866" max="4866" width="16.42578125" style="55" customWidth="1"/>
    <col min="4867" max="4867" width="18.5703125" style="55" customWidth="1"/>
    <col min="4868" max="4868" width="19.140625" style="55" customWidth="1"/>
    <col min="4869" max="4869" width="14.85546875" style="55" customWidth="1"/>
    <col min="4870" max="5120" width="11.42578125" style="55"/>
    <col min="5121" max="5121" width="67.7109375" style="55" customWidth="1"/>
    <col min="5122" max="5122" width="16.42578125" style="55" customWidth="1"/>
    <col min="5123" max="5123" width="18.5703125" style="55" customWidth="1"/>
    <col min="5124" max="5124" width="19.140625" style="55" customWidth="1"/>
    <col min="5125" max="5125" width="14.85546875" style="55" customWidth="1"/>
    <col min="5126" max="5376" width="11.42578125" style="55"/>
    <col min="5377" max="5377" width="67.7109375" style="55" customWidth="1"/>
    <col min="5378" max="5378" width="16.42578125" style="55" customWidth="1"/>
    <col min="5379" max="5379" width="18.5703125" style="55" customWidth="1"/>
    <col min="5380" max="5380" width="19.140625" style="55" customWidth="1"/>
    <col min="5381" max="5381" width="14.85546875" style="55" customWidth="1"/>
    <col min="5382" max="5632" width="11.42578125" style="55"/>
    <col min="5633" max="5633" width="67.7109375" style="55" customWidth="1"/>
    <col min="5634" max="5634" width="16.42578125" style="55" customWidth="1"/>
    <col min="5635" max="5635" width="18.5703125" style="55" customWidth="1"/>
    <col min="5636" max="5636" width="19.140625" style="55" customWidth="1"/>
    <col min="5637" max="5637" width="14.85546875" style="55" customWidth="1"/>
    <col min="5638" max="5888" width="11.42578125" style="55"/>
    <col min="5889" max="5889" width="67.7109375" style="55" customWidth="1"/>
    <col min="5890" max="5890" width="16.42578125" style="55" customWidth="1"/>
    <col min="5891" max="5891" width="18.5703125" style="55" customWidth="1"/>
    <col min="5892" max="5892" width="19.140625" style="55" customWidth="1"/>
    <col min="5893" max="5893" width="14.85546875" style="55" customWidth="1"/>
    <col min="5894" max="6144" width="11.42578125" style="55"/>
    <col min="6145" max="6145" width="67.7109375" style="55" customWidth="1"/>
    <col min="6146" max="6146" width="16.42578125" style="55" customWidth="1"/>
    <col min="6147" max="6147" width="18.5703125" style="55" customWidth="1"/>
    <col min="6148" max="6148" width="19.140625" style="55" customWidth="1"/>
    <col min="6149" max="6149" width="14.85546875" style="55" customWidth="1"/>
    <col min="6150" max="6400" width="11.42578125" style="55"/>
    <col min="6401" max="6401" width="67.7109375" style="55" customWidth="1"/>
    <col min="6402" max="6402" width="16.42578125" style="55" customWidth="1"/>
    <col min="6403" max="6403" width="18.5703125" style="55" customWidth="1"/>
    <col min="6404" max="6404" width="19.140625" style="55" customWidth="1"/>
    <col min="6405" max="6405" width="14.85546875" style="55" customWidth="1"/>
    <col min="6406" max="6656" width="11.42578125" style="55"/>
    <col min="6657" max="6657" width="67.7109375" style="55" customWidth="1"/>
    <col min="6658" max="6658" width="16.42578125" style="55" customWidth="1"/>
    <col min="6659" max="6659" width="18.5703125" style="55" customWidth="1"/>
    <col min="6660" max="6660" width="19.140625" style="55" customWidth="1"/>
    <col min="6661" max="6661" width="14.85546875" style="55" customWidth="1"/>
    <col min="6662" max="6912" width="11.42578125" style="55"/>
    <col min="6913" max="6913" width="67.7109375" style="55" customWidth="1"/>
    <col min="6914" max="6914" width="16.42578125" style="55" customWidth="1"/>
    <col min="6915" max="6915" width="18.5703125" style="55" customWidth="1"/>
    <col min="6916" max="6916" width="19.140625" style="55" customWidth="1"/>
    <col min="6917" max="6917" width="14.85546875" style="55" customWidth="1"/>
    <col min="6918" max="7168" width="11.42578125" style="55"/>
    <col min="7169" max="7169" width="67.7109375" style="55" customWidth="1"/>
    <col min="7170" max="7170" width="16.42578125" style="55" customWidth="1"/>
    <col min="7171" max="7171" width="18.5703125" style="55" customWidth="1"/>
    <col min="7172" max="7172" width="19.140625" style="55" customWidth="1"/>
    <col min="7173" max="7173" width="14.85546875" style="55" customWidth="1"/>
    <col min="7174" max="7424" width="11.42578125" style="55"/>
    <col min="7425" max="7425" width="67.7109375" style="55" customWidth="1"/>
    <col min="7426" max="7426" width="16.42578125" style="55" customWidth="1"/>
    <col min="7427" max="7427" width="18.5703125" style="55" customWidth="1"/>
    <col min="7428" max="7428" width="19.140625" style="55" customWidth="1"/>
    <col min="7429" max="7429" width="14.85546875" style="55" customWidth="1"/>
    <col min="7430" max="7680" width="11.42578125" style="55"/>
    <col min="7681" max="7681" width="67.7109375" style="55" customWidth="1"/>
    <col min="7682" max="7682" width="16.42578125" style="55" customWidth="1"/>
    <col min="7683" max="7683" width="18.5703125" style="55" customWidth="1"/>
    <col min="7684" max="7684" width="19.140625" style="55" customWidth="1"/>
    <col min="7685" max="7685" width="14.85546875" style="55" customWidth="1"/>
    <col min="7686" max="7936" width="11.42578125" style="55"/>
    <col min="7937" max="7937" width="67.7109375" style="55" customWidth="1"/>
    <col min="7938" max="7938" width="16.42578125" style="55" customWidth="1"/>
    <col min="7939" max="7939" width="18.5703125" style="55" customWidth="1"/>
    <col min="7940" max="7940" width="19.140625" style="55" customWidth="1"/>
    <col min="7941" max="7941" width="14.85546875" style="55" customWidth="1"/>
    <col min="7942" max="8192" width="11.42578125" style="55"/>
    <col min="8193" max="8193" width="67.7109375" style="55" customWidth="1"/>
    <col min="8194" max="8194" width="16.42578125" style="55" customWidth="1"/>
    <col min="8195" max="8195" width="18.5703125" style="55" customWidth="1"/>
    <col min="8196" max="8196" width="19.140625" style="55" customWidth="1"/>
    <col min="8197" max="8197" width="14.85546875" style="55" customWidth="1"/>
    <col min="8198" max="8448" width="11.42578125" style="55"/>
    <col min="8449" max="8449" width="67.7109375" style="55" customWidth="1"/>
    <col min="8450" max="8450" width="16.42578125" style="55" customWidth="1"/>
    <col min="8451" max="8451" width="18.5703125" style="55" customWidth="1"/>
    <col min="8452" max="8452" width="19.140625" style="55" customWidth="1"/>
    <col min="8453" max="8453" width="14.85546875" style="55" customWidth="1"/>
    <col min="8454" max="8704" width="11.42578125" style="55"/>
    <col min="8705" max="8705" width="67.7109375" style="55" customWidth="1"/>
    <col min="8706" max="8706" width="16.42578125" style="55" customWidth="1"/>
    <col min="8707" max="8707" width="18.5703125" style="55" customWidth="1"/>
    <col min="8708" max="8708" width="19.140625" style="55" customWidth="1"/>
    <col min="8709" max="8709" width="14.85546875" style="55" customWidth="1"/>
    <col min="8710" max="8960" width="11.42578125" style="55"/>
    <col min="8961" max="8961" width="67.7109375" style="55" customWidth="1"/>
    <col min="8962" max="8962" width="16.42578125" style="55" customWidth="1"/>
    <col min="8963" max="8963" width="18.5703125" style="55" customWidth="1"/>
    <col min="8964" max="8964" width="19.140625" style="55" customWidth="1"/>
    <col min="8965" max="8965" width="14.85546875" style="55" customWidth="1"/>
    <col min="8966" max="9216" width="11.42578125" style="55"/>
    <col min="9217" max="9217" width="67.7109375" style="55" customWidth="1"/>
    <col min="9218" max="9218" width="16.42578125" style="55" customWidth="1"/>
    <col min="9219" max="9219" width="18.5703125" style="55" customWidth="1"/>
    <col min="9220" max="9220" width="19.140625" style="55" customWidth="1"/>
    <col min="9221" max="9221" width="14.85546875" style="55" customWidth="1"/>
    <col min="9222" max="9472" width="11.42578125" style="55"/>
    <col min="9473" max="9473" width="67.7109375" style="55" customWidth="1"/>
    <col min="9474" max="9474" width="16.42578125" style="55" customWidth="1"/>
    <col min="9475" max="9475" width="18.5703125" style="55" customWidth="1"/>
    <col min="9476" max="9476" width="19.140625" style="55" customWidth="1"/>
    <col min="9477" max="9477" width="14.85546875" style="55" customWidth="1"/>
    <col min="9478" max="9728" width="11.42578125" style="55"/>
    <col min="9729" max="9729" width="67.7109375" style="55" customWidth="1"/>
    <col min="9730" max="9730" width="16.42578125" style="55" customWidth="1"/>
    <col min="9731" max="9731" width="18.5703125" style="55" customWidth="1"/>
    <col min="9732" max="9732" width="19.140625" style="55" customWidth="1"/>
    <col min="9733" max="9733" width="14.85546875" style="55" customWidth="1"/>
    <col min="9734" max="9984" width="11.42578125" style="55"/>
    <col min="9985" max="9985" width="67.7109375" style="55" customWidth="1"/>
    <col min="9986" max="9986" width="16.42578125" style="55" customWidth="1"/>
    <col min="9987" max="9987" width="18.5703125" style="55" customWidth="1"/>
    <col min="9988" max="9988" width="19.140625" style="55" customWidth="1"/>
    <col min="9989" max="9989" width="14.85546875" style="55" customWidth="1"/>
    <col min="9990" max="10240" width="11.42578125" style="55"/>
    <col min="10241" max="10241" width="67.7109375" style="55" customWidth="1"/>
    <col min="10242" max="10242" width="16.42578125" style="55" customWidth="1"/>
    <col min="10243" max="10243" width="18.5703125" style="55" customWidth="1"/>
    <col min="10244" max="10244" width="19.140625" style="55" customWidth="1"/>
    <col min="10245" max="10245" width="14.85546875" style="55" customWidth="1"/>
    <col min="10246" max="10496" width="11.42578125" style="55"/>
    <col min="10497" max="10497" width="67.7109375" style="55" customWidth="1"/>
    <col min="10498" max="10498" width="16.42578125" style="55" customWidth="1"/>
    <col min="10499" max="10499" width="18.5703125" style="55" customWidth="1"/>
    <col min="10500" max="10500" width="19.140625" style="55" customWidth="1"/>
    <col min="10501" max="10501" width="14.85546875" style="55" customWidth="1"/>
    <col min="10502" max="10752" width="11.42578125" style="55"/>
    <col min="10753" max="10753" width="67.7109375" style="55" customWidth="1"/>
    <col min="10754" max="10754" width="16.42578125" style="55" customWidth="1"/>
    <col min="10755" max="10755" width="18.5703125" style="55" customWidth="1"/>
    <col min="10756" max="10756" width="19.140625" style="55" customWidth="1"/>
    <col min="10757" max="10757" width="14.85546875" style="55" customWidth="1"/>
    <col min="10758" max="11008" width="11.42578125" style="55"/>
    <col min="11009" max="11009" width="67.7109375" style="55" customWidth="1"/>
    <col min="11010" max="11010" width="16.42578125" style="55" customWidth="1"/>
    <col min="11011" max="11011" width="18.5703125" style="55" customWidth="1"/>
    <col min="11012" max="11012" width="19.140625" style="55" customWidth="1"/>
    <col min="11013" max="11013" width="14.85546875" style="55" customWidth="1"/>
    <col min="11014" max="11264" width="11.42578125" style="55"/>
    <col min="11265" max="11265" width="67.7109375" style="55" customWidth="1"/>
    <col min="11266" max="11266" width="16.42578125" style="55" customWidth="1"/>
    <col min="11267" max="11267" width="18.5703125" style="55" customWidth="1"/>
    <col min="11268" max="11268" width="19.140625" style="55" customWidth="1"/>
    <col min="11269" max="11269" width="14.85546875" style="55" customWidth="1"/>
    <col min="11270" max="11520" width="11.42578125" style="55"/>
    <col min="11521" max="11521" width="67.7109375" style="55" customWidth="1"/>
    <col min="11522" max="11522" width="16.42578125" style="55" customWidth="1"/>
    <col min="11523" max="11523" width="18.5703125" style="55" customWidth="1"/>
    <col min="11524" max="11524" width="19.140625" style="55" customWidth="1"/>
    <col min="11525" max="11525" width="14.85546875" style="55" customWidth="1"/>
    <col min="11526" max="11776" width="11.42578125" style="55"/>
    <col min="11777" max="11777" width="67.7109375" style="55" customWidth="1"/>
    <col min="11778" max="11778" width="16.42578125" style="55" customWidth="1"/>
    <col min="11779" max="11779" width="18.5703125" style="55" customWidth="1"/>
    <col min="11780" max="11780" width="19.140625" style="55" customWidth="1"/>
    <col min="11781" max="11781" width="14.85546875" style="55" customWidth="1"/>
    <col min="11782" max="12032" width="11.42578125" style="55"/>
    <col min="12033" max="12033" width="67.7109375" style="55" customWidth="1"/>
    <col min="12034" max="12034" width="16.42578125" style="55" customWidth="1"/>
    <col min="12035" max="12035" width="18.5703125" style="55" customWidth="1"/>
    <col min="12036" max="12036" width="19.140625" style="55" customWidth="1"/>
    <col min="12037" max="12037" width="14.85546875" style="55" customWidth="1"/>
    <col min="12038" max="12288" width="11.42578125" style="55"/>
    <col min="12289" max="12289" width="67.7109375" style="55" customWidth="1"/>
    <col min="12290" max="12290" width="16.42578125" style="55" customWidth="1"/>
    <col min="12291" max="12291" width="18.5703125" style="55" customWidth="1"/>
    <col min="12292" max="12292" width="19.140625" style="55" customWidth="1"/>
    <col min="12293" max="12293" width="14.85546875" style="55" customWidth="1"/>
    <col min="12294" max="12544" width="11.42578125" style="55"/>
    <col min="12545" max="12545" width="67.7109375" style="55" customWidth="1"/>
    <col min="12546" max="12546" width="16.42578125" style="55" customWidth="1"/>
    <col min="12547" max="12547" width="18.5703125" style="55" customWidth="1"/>
    <col min="12548" max="12548" width="19.140625" style="55" customWidth="1"/>
    <col min="12549" max="12549" width="14.85546875" style="55" customWidth="1"/>
    <col min="12550" max="12800" width="11.42578125" style="55"/>
    <col min="12801" max="12801" width="67.7109375" style="55" customWidth="1"/>
    <col min="12802" max="12802" width="16.42578125" style="55" customWidth="1"/>
    <col min="12803" max="12803" width="18.5703125" style="55" customWidth="1"/>
    <col min="12804" max="12804" width="19.140625" style="55" customWidth="1"/>
    <col min="12805" max="12805" width="14.85546875" style="55" customWidth="1"/>
    <col min="12806" max="13056" width="11.42578125" style="55"/>
    <col min="13057" max="13057" width="67.7109375" style="55" customWidth="1"/>
    <col min="13058" max="13058" width="16.42578125" style="55" customWidth="1"/>
    <col min="13059" max="13059" width="18.5703125" style="55" customWidth="1"/>
    <col min="13060" max="13060" width="19.140625" style="55" customWidth="1"/>
    <col min="13061" max="13061" width="14.85546875" style="55" customWidth="1"/>
    <col min="13062" max="13312" width="11.42578125" style="55"/>
    <col min="13313" max="13313" width="67.7109375" style="55" customWidth="1"/>
    <col min="13314" max="13314" width="16.42578125" style="55" customWidth="1"/>
    <col min="13315" max="13315" width="18.5703125" style="55" customWidth="1"/>
    <col min="13316" max="13316" width="19.140625" style="55" customWidth="1"/>
    <col min="13317" max="13317" width="14.85546875" style="55" customWidth="1"/>
    <col min="13318" max="13568" width="11.42578125" style="55"/>
    <col min="13569" max="13569" width="67.7109375" style="55" customWidth="1"/>
    <col min="13570" max="13570" width="16.42578125" style="55" customWidth="1"/>
    <col min="13571" max="13571" width="18.5703125" style="55" customWidth="1"/>
    <col min="13572" max="13572" width="19.140625" style="55" customWidth="1"/>
    <col min="13573" max="13573" width="14.85546875" style="55" customWidth="1"/>
    <col min="13574" max="13824" width="11.42578125" style="55"/>
    <col min="13825" max="13825" width="67.7109375" style="55" customWidth="1"/>
    <col min="13826" max="13826" width="16.42578125" style="55" customWidth="1"/>
    <col min="13827" max="13827" width="18.5703125" style="55" customWidth="1"/>
    <col min="13828" max="13828" width="19.140625" style="55" customWidth="1"/>
    <col min="13829" max="13829" width="14.85546875" style="55" customWidth="1"/>
    <col min="13830" max="14080" width="11.42578125" style="55"/>
    <col min="14081" max="14081" width="67.7109375" style="55" customWidth="1"/>
    <col min="14082" max="14082" width="16.42578125" style="55" customWidth="1"/>
    <col min="14083" max="14083" width="18.5703125" style="55" customWidth="1"/>
    <col min="14084" max="14084" width="19.140625" style="55" customWidth="1"/>
    <col min="14085" max="14085" width="14.85546875" style="55" customWidth="1"/>
    <col min="14086" max="14336" width="11.42578125" style="55"/>
    <col min="14337" max="14337" width="67.7109375" style="55" customWidth="1"/>
    <col min="14338" max="14338" width="16.42578125" style="55" customWidth="1"/>
    <col min="14339" max="14339" width="18.5703125" style="55" customWidth="1"/>
    <col min="14340" max="14340" width="19.140625" style="55" customWidth="1"/>
    <col min="14341" max="14341" width="14.85546875" style="55" customWidth="1"/>
    <col min="14342" max="14592" width="11.42578125" style="55"/>
    <col min="14593" max="14593" width="67.7109375" style="55" customWidth="1"/>
    <col min="14594" max="14594" width="16.42578125" style="55" customWidth="1"/>
    <col min="14595" max="14595" width="18.5703125" style="55" customWidth="1"/>
    <col min="14596" max="14596" width="19.140625" style="55" customWidth="1"/>
    <col min="14597" max="14597" width="14.85546875" style="55" customWidth="1"/>
    <col min="14598" max="14848" width="11.42578125" style="55"/>
    <col min="14849" max="14849" width="67.7109375" style="55" customWidth="1"/>
    <col min="14850" max="14850" width="16.42578125" style="55" customWidth="1"/>
    <col min="14851" max="14851" width="18.5703125" style="55" customWidth="1"/>
    <col min="14852" max="14852" width="19.140625" style="55" customWidth="1"/>
    <col min="14853" max="14853" width="14.85546875" style="55" customWidth="1"/>
    <col min="14854" max="15104" width="11.42578125" style="55"/>
    <col min="15105" max="15105" width="67.7109375" style="55" customWidth="1"/>
    <col min="15106" max="15106" width="16.42578125" style="55" customWidth="1"/>
    <col min="15107" max="15107" width="18.5703125" style="55" customWidth="1"/>
    <col min="15108" max="15108" width="19.140625" style="55" customWidth="1"/>
    <col min="15109" max="15109" width="14.85546875" style="55" customWidth="1"/>
    <col min="15110" max="15360" width="11.42578125" style="55"/>
    <col min="15361" max="15361" width="67.7109375" style="55" customWidth="1"/>
    <col min="15362" max="15362" width="16.42578125" style="55" customWidth="1"/>
    <col min="15363" max="15363" width="18.5703125" style="55" customWidth="1"/>
    <col min="15364" max="15364" width="19.140625" style="55" customWidth="1"/>
    <col min="15365" max="15365" width="14.85546875" style="55" customWidth="1"/>
    <col min="15366" max="15616" width="11.42578125" style="55"/>
    <col min="15617" max="15617" width="67.7109375" style="55" customWidth="1"/>
    <col min="15618" max="15618" width="16.42578125" style="55" customWidth="1"/>
    <col min="15619" max="15619" width="18.5703125" style="55" customWidth="1"/>
    <col min="15620" max="15620" width="19.140625" style="55" customWidth="1"/>
    <col min="15621" max="15621" width="14.85546875" style="55" customWidth="1"/>
    <col min="15622" max="15872" width="11.42578125" style="55"/>
    <col min="15873" max="15873" width="67.7109375" style="55" customWidth="1"/>
    <col min="15874" max="15874" width="16.42578125" style="55" customWidth="1"/>
    <col min="15875" max="15875" width="18.5703125" style="55" customWidth="1"/>
    <col min="15876" max="15876" width="19.140625" style="55" customWidth="1"/>
    <col min="15877" max="15877" width="14.85546875" style="55" customWidth="1"/>
    <col min="15878" max="16128" width="11.42578125" style="55"/>
    <col min="16129" max="16129" width="67.7109375" style="55" customWidth="1"/>
    <col min="16130" max="16130" width="16.42578125" style="55" customWidth="1"/>
    <col min="16131" max="16131" width="18.5703125" style="55" customWidth="1"/>
    <col min="16132" max="16132" width="19.140625" style="55" customWidth="1"/>
    <col min="16133" max="16133" width="14.85546875" style="55" customWidth="1"/>
    <col min="16134" max="16384" width="11.42578125" style="55"/>
  </cols>
  <sheetData>
    <row r="1" spans="1:6" ht="4.5" customHeight="1">
      <c r="A1" s="346"/>
      <c r="B1" s="347"/>
      <c r="C1" s="347"/>
      <c r="D1" s="347"/>
      <c r="E1" s="1"/>
    </row>
    <row r="2" spans="1:6">
      <c r="A2" s="346" t="s">
        <v>0</v>
      </c>
      <c r="B2" s="347"/>
      <c r="C2" s="347"/>
      <c r="D2" s="347"/>
      <c r="E2" s="347"/>
      <c r="F2" s="3"/>
    </row>
    <row r="3" spans="1:6" ht="14.25" customHeight="1">
      <c r="A3" s="346" t="s">
        <v>1</v>
      </c>
      <c r="B3" s="347"/>
      <c r="C3" s="347"/>
      <c r="D3" s="347"/>
      <c r="E3" s="347"/>
    </row>
    <row r="4" spans="1:6">
      <c r="A4" s="4"/>
      <c r="B4" s="5"/>
      <c r="C4" s="6"/>
      <c r="D4" s="6"/>
      <c r="E4" s="7"/>
    </row>
    <row r="5" spans="1:6">
      <c r="A5" s="8" t="s">
        <v>2</v>
      </c>
      <c r="B5" s="9" t="s">
        <v>3</v>
      </c>
      <c r="C5" s="10"/>
      <c r="D5" s="11"/>
    </row>
    <row r="6" spans="1:6">
      <c r="A6" s="8"/>
      <c r="B6" s="12"/>
      <c r="C6" s="13"/>
      <c r="D6" s="7"/>
    </row>
    <row r="7" spans="1:6">
      <c r="A7" s="348" t="s">
        <v>4</v>
      </c>
      <c r="B7" s="348"/>
      <c r="C7" s="348"/>
      <c r="D7" s="348"/>
      <c r="E7" s="348"/>
    </row>
    <row r="8" spans="1:6">
      <c r="A8" s="14"/>
      <c r="B8" s="15"/>
      <c r="C8" s="16"/>
      <c r="D8" s="17"/>
    </row>
    <row r="9" spans="1:6">
      <c r="A9" s="18" t="s">
        <v>5</v>
      </c>
      <c r="B9" s="19"/>
      <c r="C9" s="6"/>
      <c r="D9" s="6"/>
    </row>
    <row r="10" spans="1:6">
      <c r="A10" s="20" t="s">
        <v>6</v>
      </c>
      <c r="B10" s="21"/>
      <c r="C10" s="6"/>
      <c r="D10" s="6"/>
    </row>
    <row r="11" spans="1:6">
      <c r="A11" s="2"/>
      <c r="B11" s="21"/>
      <c r="C11" s="2"/>
      <c r="D11" s="2"/>
    </row>
    <row r="12" spans="1:6">
      <c r="A12" s="22" t="s">
        <v>7</v>
      </c>
      <c r="B12" s="7"/>
      <c r="C12" s="7"/>
      <c r="D12" s="7"/>
    </row>
    <row r="13" spans="1:6">
      <c r="A13" s="23"/>
      <c r="B13" s="17"/>
      <c r="C13" s="17"/>
      <c r="D13" s="17"/>
      <c r="E13" s="7"/>
    </row>
    <row r="14" spans="1:6" ht="20.25" customHeight="1">
      <c r="A14" s="24" t="s">
        <v>8</v>
      </c>
      <c r="B14" s="25" t="s">
        <v>9</v>
      </c>
      <c r="C14" s="26" t="s">
        <v>10</v>
      </c>
      <c r="D14" s="26" t="s">
        <v>11</v>
      </c>
      <c r="E14" s="7"/>
    </row>
    <row r="15" spans="1:6">
      <c r="A15" s="27" t="s">
        <v>12</v>
      </c>
      <c r="B15" s="28"/>
      <c r="C15" s="29">
        <v>0</v>
      </c>
      <c r="D15" s="30">
        <v>0</v>
      </c>
      <c r="E15" s="7"/>
    </row>
    <row r="16" spans="1:6">
      <c r="A16" s="31"/>
      <c r="B16" s="32"/>
      <c r="C16" s="33">
        <v>0</v>
      </c>
      <c r="D16" s="34">
        <v>0</v>
      </c>
      <c r="E16" s="35"/>
    </row>
    <row r="17" spans="1:5">
      <c r="A17" s="31" t="s">
        <v>13</v>
      </c>
      <c r="B17" s="32"/>
      <c r="C17" s="33">
        <v>0</v>
      </c>
      <c r="D17" s="34">
        <v>0</v>
      </c>
      <c r="E17" s="35"/>
    </row>
    <row r="18" spans="1:5">
      <c r="A18" s="36" t="s">
        <v>14</v>
      </c>
      <c r="B18" s="37">
        <v>0</v>
      </c>
      <c r="C18" s="38">
        <v>0</v>
      </c>
      <c r="D18" s="34">
        <v>0</v>
      </c>
      <c r="E18" s="7"/>
    </row>
    <row r="19" spans="1:5">
      <c r="A19" s="36" t="s">
        <v>15</v>
      </c>
      <c r="B19" s="37">
        <v>0</v>
      </c>
      <c r="C19" s="38">
        <v>0</v>
      </c>
      <c r="D19" s="34">
        <v>0</v>
      </c>
      <c r="E19" s="7"/>
    </row>
    <row r="20" spans="1:5">
      <c r="A20" s="39"/>
      <c r="B20" s="40"/>
      <c r="C20" s="41">
        <v>0</v>
      </c>
      <c r="D20" s="34">
        <v>0</v>
      </c>
      <c r="E20" s="7"/>
    </row>
    <row r="21" spans="1:5">
      <c r="A21" s="42" t="s">
        <v>16</v>
      </c>
      <c r="B21" s="43"/>
      <c r="C21" s="44">
        <v>0</v>
      </c>
      <c r="D21" s="45">
        <v>0</v>
      </c>
      <c r="E21" s="7"/>
    </row>
    <row r="22" spans="1:5">
      <c r="A22" s="23"/>
      <c r="B22" s="46">
        <f>SUM(B15:B21)</f>
        <v>0</v>
      </c>
      <c r="C22" s="26"/>
      <c r="D22" s="46">
        <f>SUM(D15:D21)</f>
        <v>0</v>
      </c>
    </row>
    <row r="23" spans="1:5">
      <c r="A23" s="23"/>
      <c r="B23" s="17"/>
      <c r="C23" s="17"/>
      <c r="D23" s="17"/>
    </row>
    <row r="24" spans="1:5">
      <c r="A24" s="23"/>
      <c r="B24" s="17"/>
      <c r="C24" s="17"/>
      <c r="D24" s="17"/>
    </row>
    <row r="25" spans="1:5">
      <c r="A25" s="47" t="s">
        <v>17</v>
      </c>
      <c r="B25" s="48"/>
      <c r="C25" s="17"/>
      <c r="D25" s="17"/>
    </row>
    <row r="27" spans="1:5" ht="18.75" customHeight="1">
      <c r="A27" s="24" t="s">
        <v>18</v>
      </c>
      <c r="B27" s="26" t="s">
        <v>9</v>
      </c>
      <c r="C27" s="26" t="s">
        <v>19</v>
      </c>
      <c r="D27" s="26" t="s">
        <v>20</v>
      </c>
    </row>
    <row r="28" spans="1:5">
      <c r="A28" s="49" t="s">
        <v>21</v>
      </c>
      <c r="B28" s="50"/>
      <c r="C28" s="50"/>
      <c r="D28" s="50"/>
    </row>
    <row r="29" spans="1:5">
      <c r="A29" s="51" t="s">
        <v>22</v>
      </c>
      <c r="B29" s="37">
        <v>1615100.03</v>
      </c>
      <c r="C29" s="37">
        <v>1220840</v>
      </c>
      <c r="D29" s="37">
        <v>57840</v>
      </c>
    </row>
    <row r="30" spans="1:5">
      <c r="A30" s="52"/>
      <c r="B30" s="50"/>
      <c r="C30" s="50"/>
      <c r="D30" s="50"/>
    </row>
    <row r="31" spans="1:5" ht="14.25" customHeight="1">
      <c r="A31" s="52" t="s">
        <v>23</v>
      </c>
      <c r="B31" s="50"/>
      <c r="C31" s="50"/>
      <c r="D31" s="50"/>
    </row>
    <row r="32" spans="1:5" ht="14.25" customHeight="1">
      <c r="A32" s="53"/>
      <c r="B32" s="54"/>
      <c r="C32" s="54"/>
      <c r="D32" s="54"/>
    </row>
    <row r="33" spans="1:5" ht="14.25" customHeight="1">
      <c r="B33" s="56">
        <f>SUM(B28:B32)</f>
        <v>1615100.03</v>
      </c>
      <c r="C33" s="56">
        <f>SUM(C28:C32)</f>
        <v>1220840</v>
      </c>
      <c r="D33" s="56">
        <f>SUM(D28:D32)</f>
        <v>57840</v>
      </c>
    </row>
    <row r="34" spans="1:5" ht="14.25" customHeight="1">
      <c r="B34" s="57"/>
      <c r="C34" s="57"/>
      <c r="D34" s="57"/>
    </row>
    <row r="35" spans="1:5" ht="14.25" customHeight="1"/>
    <row r="36" spans="1:5" ht="23.25" customHeight="1">
      <c r="A36" s="58" t="s">
        <v>24</v>
      </c>
      <c r="B36" s="59" t="s">
        <v>9</v>
      </c>
      <c r="C36" s="60" t="s">
        <v>25</v>
      </c>
      <c r="D36" s="26" t="s">
        <v>26</v>
      </c>
    </row>
    <row r="37" spans="1:5" ht="14.25" customHeight="1">
      <c r="A37" s="31" t="s">
        <v>27</v>
      </c>
      <c r="B37" s="37">
        <v>1937154.73</v>
      </c>
      <c r="C37" s="37">
        <v>1937154.73</v>
      </c>
      <c r="D37" s="37">
        <v>0</v>
      </c>
    </row>
    <row r="38" spans="1:5" ht="14.25" customHeight="1">
      <c r="A38" s="52"/>
      <c r="B38" s="50"/>
      <c r="C38" s="50"/>
      <c r="D38" s="50"/>
    </row>
    <row r="39" spans="1:5" ht="14.25" customHeight="1">
      <c r="A39" s="31" t="s">
        <v>28</v>
      </c>
      <c r="B39" s="37">
        <v>38933.97</v>
      </c>
      <c r="C39" s="37">
        <v>38933.97</v>
      </c>
      <c r="D39" s="37">
        <v>0</v>
      </c>
      <c r="E39" s="61"/>
    </row>
    <row r="40" spans="1:5" ht="14.25" customHeight="1">
      <c r="A40" s="53"/>
      <c r="B40" s="54"/>
      <c r="C40" s="54"/>
      <c r="D40" s="54"/>
    </row>
    <row r="41" spans="1:5" ht="14.25" customHeight="1">
      <c r="B41" s="56">
        <f>SUM(B36:B40)</f>
        <v>1976088.7</v>
      </c>
      <c r="C41" s="56">
        <f>SUM(C36:C40)</f>
        <v>1976088.7</v>
      </c>
      <c r="D41" s="62">
        <f>SUM(D36:D40)</f>
        <v>0</v>
      </c>
    </row>
    <row r="42" spans="1:5" ht="14.25" customHeight="1"/>
    <row r="43" spans="1:5" ht="14.25" customHeight="1">
      <c r="A43" s="47" t="s">
        <v>29</v>
      </c>
    </row>
    <row r="44" spans="1:5" ht="14.25" customHeight="1">
      <c r="A44" s="63"/>
    </row>
    <row r="45" spans="1:5" ht="24" customHeight="1">
      <c r="A45" s="24" t="s">
        <v>30</v>
      </c>
      <c r="B45" s="26" t="s">
        <v>9</v>
      </c>
      <c r="C45" s="26" t="s">
        <v>31</v>
      </c>
    </row>
    <row r="46" spans="1:5" ht="14.25" customHeight="1">
      <c r="A46" s="49" t="s">
        <v>32</v>
      </c>
      <c r="B46" s="384" t="s">
        <v>353</v>
      </c>
      <c r="C46" s="64">
        <v>0</v>
      </c>
    </row>
    <row r="47" spans="1:5" ht="14.25" customHeight="1">
      <c r="A47" s="52"/>
      <c r="B47" s="34"/>
      <c r="C47" s="65">
        <v>0</v>
      </c>
    </row>
    <row r="48" spans="1:5" ht="14.25" customHeight="1">
      <c r="A48" s="52" t="s">
        <v>33</v>
      </c>
      <c r="B48" s="384" t="s">
        <v>353</v>
      </c>
      <c r="C48" s="66">
        <v>0</v>
      </c>
    </row>
    <row r="49" spans="1:5" ht="14.25" customHeight="1">
      <c r="A49" s="53"/>
      <c r="B49" s="45"/>
      <c r="C49" s="67">
        <v>0</v>
      </c>
    </row>
    <row r="50" spans="1:5" ht="14.25" customHeight="1">
      <c r="A50" s="68"/>
      <c r="B50" s="62">
        <f>SUM(B45:B49)</f>
        <v>0</v>
      </c>
      <c r="C50" s="69">
        <f>SUM(C45:C49)</f>
        <v>0</v>
      </c>
    </row>
    <row r="51" spans="1:5" ht="14.25" customHeight="1">
      <c r="A51" s="68"/>
      <c r="B51" s="70"/>
      <c r="C51" s="70"/>
    </row>
    <row r="52" spans="1:5" ht="14.25" customHeight="1">
      <c r="A52" s="47" t="s">
        <v>34</v>
      </c>
    </row>
    <row r="53" spans="1:5" ht="14.25" customHeight="1">
      <c r="A53" s="63"/>
    </row>
    <row r="54" spans="1:5" ht="27.75" customHeight="1">
      <c r="A54" s="71" t="s">
        <v>35</v>
      </c>
      <c r="B54" s="72" t="s">
        <v>9</v>
      </c>
      <c r="C54" s="72" t="s">
        <v>10</v>
      </c>
      <c r="D54" s="72" t="s">
        <v>36</v>
      </c>
      <c r="E54" s="73" t="s">
        <v>37</v>
      </c>
    </row>
    <row r="55" spans="1:5" ht="14.25" customHeight="1">
      <c r="A55" s="74" t="s">
        <v>38</v>
      </c>
      <c r="B55" s="384" t="s">
        <v>353</v>
      </c>
      <c r="C55" s="30">
        <v>0</v>
      </c>
      <c r="D55" s="30">
        <v>0</v>
      </c>
      <c r="E55" s="75">
        <v>0</v>
      </c>
    </row>
    <row r="56" spans="1:5" ht="14.25" customHeight="1">
      <c r="A56" s="74"/>
      <c r="B56" s="34"/>
      <c r="C56" s="34">
        <v>0</v>
      </c>
      <c r="D56" s="34">
        <v>0</v>
      </c>
      <c r="E56" s="76">
        <v>0</v>
      </c>
    </row>
    <row r="57" spans="1:5" ht="14.25" customHeight="1">
      <c r="A57" s="74"/>
      <c r="B57" s="34"/>
      <c r="C57" s="34">
        <v>0</v>
      </c>
      <c r="D57" s="34">
        <v>0</v>
      </c>
      <c r="E57" s="76">
        <v>0</v>
      </c>
    </row>
    <row r="58" spans="1:5" ht="14.25" customHeight="1">
      <c r="A58" s="77"/>
      <c r="B58" s="78"/>
      <c r="C58" s="78">
        <v>0</v>
      </c>
      <c r="D58" s="78">
        <v>0</v>
      </c>
      <c r="E58" s="79">
        <v>0</v>
      </c>
    </row>
    <row r="59" spans="1:5" ht="15" customHeight="1">
      <c r="A59" s="68"/>
      <c r="B59" s="80">
        <f>SUM(B54:B58)</f>
        <v>0</v>
      </c>
      <c r="C59" s="81">
        <v>0</v>
      </c>
      <c r="D59" s="81">
        <v>0</v>
      </c>
      <c r="E59" s="81">
        <v>0</v>
      </c>
    </row>
    <row r="60" spans="1:5">
      <c r="A60" s="68"/>
      <c r="B60" s="82"/>
      <c r="C60" s="82"/>
      <c r="D60" s="82"/>
      <c r="E60" s="83"/>
    </row>
    <row r="61" spans="1:5">
      <c r="A61" s="68"/>
      <c r="B61" s="82"/>
      <c r="C61" s="82"/>
      <c r="D61" s="82"/>
      <c r="E61" s="83"/>
    </row>
    <row r="62" spans="1:5" ht="26.25" customHeight="1">
      <c r="A62" s="71" t="s">
        <v>39</v>
      </c>
      <c r="B62" s="72" t="s">
        <v>9</v>
      </c>
      <c r="C62" s="72" t="s">
        <v>10</v>
      </c>
      <c r="D62" s="73" t="s">
        <v>40</v>
      </c>
      <c r="E62" s="83"/>
    </row>
    <row r="63" spans="1:5">
      <c r="A63" s="84" t="s">
        <v>41</v>
      </c>
      <c r="B63" s="384" t="s">
        <v>353</v>
      </c>
      <c r="C63" s="34">
        <v>0</v>
      </c>
      <c r="D63" s="65">
        <v>0</v>
      </c>
      <c r="E63" s="83"/>
    </row>
    <row r="64" spans="1:5">
      <c r="A64" s="85"/>
      <c r="B64" s="78"/>
      <c r="C64" s="78">
        <v>0</v>
      </c>
      <c r="D64" s="86">
        <v>0</v>
      </c>
      <c r="E64" s="83"/>
    </row>
    <row r="65" spans="1:5" ht="16.5" customHeight="1">
      <c r="A65" s="53"/>
      <c r="B65" s="80">
        <f>SUM(B63:B64)</f>
        <v>0</v>
      </c>
      <c r="C65" s="349"/>
      <c r="D65" s="349"/>
      <c r="E65" s="83"/>
    </row>
    <row r="66" spans="1:5">
      <c r="A66" s="68"/>
      <c r="B66" s="82"/>
      <c r="C66" s="82"/>
      <c r="D66" s="82"/>
      <c r="E66" s="83"/>
    </row>
    <row r="67" spans="1:5">
      <c r="A67" s="47" t="s">
        <v>42</v>
      </c>
    </row>
    <row r="69" spans="1:5">
      <c r="A69" s="63"/>
    </row>
    <row r="70" spans="1:5" ht="24" customHeight="1">
      <c r="A70" s="87" t="s">
        <v>43</v>
      </c>
      <c r="B70" s="72" t="s">
        <v>44</v>
      </c>
      <c r="C70" s="72" t="s">
        <v>45</v>
      </c>
      <c r="D70" s="73" t="s">
        <v>46</v>
      </c>
    </row>
    <row r="71" spans="1:5">
      <c r="A71" s="88" t="s">
        <v>47</v>
      </c>
      <c r="B71" s="89">
        <f>SUM(B72:B74)</f>
        <v>38053482.909999996</v>
      </c>
      <c r="C71" s="89">
        <f>SUM(C72:C74)</f>
        <v>38053482.909999996</v>
      </c>
      <c r="D71" s="90">
        <f>SUM(D72:D74)</f>
        <v>0</v>
      </c>
    </row>
    <row r="72" spans="1:5">
      <c r="A72" s="91" t="s">
        <v>48</v>
      </c>
      <c r="B72" s="92">
        <v>1485312</v>
      </c>
      <c r="C72" s="92">
        <v>1485312</v>
      </c>
      <c r="D72" s="93">
        <f>+C72-B72</f>
        <v>0</v>
      </c>
    </row>
    <row r="73" spans="1:5">
      <c r="A73" s="91" t="s">
        <v>49</v>
      </c>
      <c r="B73" s="92">
        <v>35957025.859999999</v>
      </c>
      <c r="C73" s="92">
        <v>35957025.859999999</v>
      </c>
      <c r="D73" s="93">
        <f>+C73-B73</f>
        <v>0</v>
      </c>
    </row>
    <row r="74" spans="1:5">
      <c r="A74" s="91" t="s">
        <v>50</v>
      </c>
      <c r="B74" s="92">
        <v>611145.05000000005</v>
      </c>
      <c r="C74" s="92">
        <v>611145.05000000005</v>
      </c>
      <c r="D74" s="93">
        <f>+C74-B74</f>
        <v>0</v>
      </c>
    </row>
    <row r="75" spans="1:5">
      <c r="A75" s="94"/>
      <c r="B75" s="95"/>
      <c r="C75" s="96"/>
      <c r="D75" s="97"/>
    </row>
    <row r="76" spans="1:5">
      <c r="A76" s="94" t="s">
        <v>51</v>
      </c>
      <c r="B76" s="98">
        <f>SUM(B77:B101)</f>
        <v>144838620.36000001</v>
      </c>
      <c r="C76" s="98">
        <f>SUM(C77:C101)</f>
        <v>148577710.38000003</v>
      </c>
      <c r="D76" s="98">
        <f>SUM(D77:D101)</f>
        <v>3739090.0200000005</v>
      </c>
      <c r="E76" s="99"/>
    </row>
    <row r="77" spans="1:5">
      <c r="A77" s="91" t="s">
        <v>52</v>
      </c>
      <c r="B77" s="92">
        <v>209571.64</v>
      </c>
      <c r="C77" s="92">
        <v>209571.64</v>
      </c>
      <c r="D77" s="93">
        <f t="shared" ref="D77:D101" si="0">+C77-B77</f>
        <v>0</v>
      </c>
      <c r="E77" s="21"/>
    </row>
    <row r="78" spans="1:5">
      <c r="A78" s="91" t="s">
        <v>53</v>
      </c>
      <c r="B78" s="92">
        <v>1241435.93</v>
      </c>
      <c r="C78" s="92">
        <v>1241435.93</v>
      </c>
      <c r="D78" s="93">
        <f t="shared" si="0"/>
        <v>0</v>
      </c>
      <c r="E78" s="21"/>
    </row>
    <row r="79" spans="1:5">
      <c r="A79" s="91" t="s">
        <v>54</v>
      </c>
      <c r="B79" s="92">
        <v>4267.24</v>
      </c>
      <c r="C79" s="92">
        <v>4267.24</v>
      </c>
      <c r="D79" s="93">
        <f t="shared" si="0"/>
        <v>0</v>
      </c>
      <c r="E79" s="21"/>
    </row>
    <row r="80" spans="1:5">
      <c r="A80" s="91" t="s">
        <v>55</v>
      </c>
      <c r="B80" s="92">
        <v>9892214.9100000001</v>
      </c>
      <c r="C80" s="92">
        <v>10427661.26</v>
      </c>
      <c r="D80" s="93">
        <f t="shared" si="0"/>
        <v>535446.34999999963</v>
      </c>
      <c r="E80" s="21"/>
    </row>
    <row r="81" spans="1:5">
      <c r="A81" s="91" t="s">
        <v>56</v>
      </c>
      <c r="B81" s="92">
        <v>6195931.1100000003</v>
      </c>
      <c r="C81" s="92">
        <v>6195931.1100000003</v>
      </c>
      <c r="D81" s="93">
        <f t="shared" si="0"/>
        <v>0</v>
      </c>
      <c r="E81" s="21"/>
    </row>
    <row r="82" spans="1:5">
      <c r="A82" s="91" t="s">
        <v>57</v>
      </c>
      <c r="B82" s="92">
        <v>340404.97</v>
      </c>
      <c r="C82" s="92">
        <v>489761.47</v>
      </c>
      <c r="D82" s="93">
        <f t="shared" si="0"/>
        <v>149356.5</v>
      </c>
      <c r="E82" s="21"/>
    </row>
    <row r="83" spans="1:5">
      <c r="A83" s="91" t="s">
        <v>58</v>
      </c>
      <c r="B83" s="92">
        <v>2180330.66</v>
      </c>
      <c r="C83" s="92">
        <v>2180330.66</v>
      </c>
      <c r="D83" s="93">
        <f t="shared" si="0"/>
        <v>0</v>
      </c>
      <c r="E83" s="21"/>
    </row>
    <row r="84" spans="1:5">
      <c r="A84" s="91" t="s">
        <v>59</v>
      </c>
      <c r="B84" s="92">
        <v>748433.33</v>
      </c>
      <c r="C84" s="92">
        <v>830932.61</v>
      </c>
      <c r="D84" s="93">
        <f t="shared" si="0"/>
        <v>82499.280000000028</v>
      </c>
      <c r="E84" s="21"/>
    </row>
    <row r="85" spans="1:5">
      <c r="A85" s="91" t="s">
        <v>60</v>
      </c>
      <c r="B85" s="92">
        <v>827900.28</v>
      </c>
      <c r="C85" s="92">
        <v>2647530.88</v>
      </c>
      <c r="D85" s="93">
        <f t="shared" si="0"/>
        <v>1819630.5999999999</v>
      </c>
      <c r="E85" s="21"/>
    </row>
    <row r="86" spans="1:5">
      <c r="A86" s="91" t="s">
        <v>61</v>
      </c>
      <c r="B86" s="92">
        <v>57875</v>
      </c>
      <c r="C86" s="92">
        <v>57875</v>
      </c>
      <c r="D86" s="93">
        <f t="shared" si="0"/>
        <v>0</v>
      </c>
      <c r="E86" s="21"/>
    </row>
    <row r="87" spans="1:5">
      <c r="A87" s="91" t="s">
        <v>62</v>
      </c>
      <c r="B87" s="92">
        <v>1642775</v>
      </c>
      <c r="C87" s="92">
        <v>1642775</v>
      </c>
      <c r="D87" s="93">
        <f t="shared" si="0"/>
        <v>0</v>
      </c>
      <c r="E87" s="21"/>
    </row>
    <row r="88" spans="1:5">
      <c r="A88" s="91" t="s">
        <v>63</v>
      </c>
      <c r="B88" s="92">
        <v>4598101.97</v>
      </c>
      <c r="C88" s="92">
        <v>3546284.88</v>
      </c>
      <c r="D88" s="93">
        <f t="shared" si="0"/>
        <v>-1051817.0899999999</v>
      </c>
      <c r="E88" s="21"/>
    </row>
    <row r="89" spans="1:5">
      <c r="A89" s="91" t="s">
        <v>64</v>
      </c>
      <c r="B89" s="92">
        <v>0</v>
      </c>
      <c r="C89" s="92">
        <v>156178.97</v>
      </c>
      <c r="D89" s="93">
        <f t="shared" si="0"/>
        <v>156178.97</v>
      </c>
      <c r="E89" s="21"/>
    </row>
    <row r="90" spans="1:5">
      <c r="A90" s="91" t="s">
        <v>65</v>
      </c>
      <c r="B90" s="92">
        <v>380987.45</v>
      </c>
      <c r="C90" s="92">
        <v>367000</v>
      </c>
      <c r="D90" s="93">
        <f t="shared" si="0"/>
        <v>-13987.450000000012</v>
      </c>
      <c r="E90" s="21"/>
    </row>
    <row r="91" spans="1:5">
      <c r="A91" s="91" t="s">
        <v>66</v>
      </c>
      <c r="B91" s="92">
        <v>45418</v>
      </c>
      <c r="C91" s="92">
        <v>45418</v>
      </c>
      <c r="D91" s="93">
        <f t="shared" si="0"/>
        <v>0</v>
      </c>
      <c r="E91" s="21"/>
    </row>
    <row r="92" spans="1:5">
      <c r="A92" s="91" t="s">
        <v>67</v>
      </c>
      <c r="B92" s="92">
        <v>96977.9</v>
      </c>
      <c r="C92" s="92">
        <v>134392.29999999999</v>
      </c>
      <c r="D92" s="93">
        <f t="shared" si="0"/>
        <v>37414.399999999994</v>
      </c>
      <c r="E92" s="21"/>
    </row>
    <row r="93" spans="1:5">
      <c r="A93" s="91" t="s">
        <v>68</v>
      </c>
      <c r="B93" s="92">
        <v>43951187.530000001</v>
      </c>
      <c r="C93" s="92">
        <v>45906713.920000002</v>
      </c>
      <c r="D93" s="93">
        <f t="shared" si="0"/>
        <v>1955526.3900000006</v>
      </c>
      <c r="E93" s="21"/>
    </row>
    <row r="94" spans="1:5">
      <c r="A94" s="91" t="s">
        <v>69</v>
      </c>
      <c r="B94" s="92">
        <v>66880551.420000002</v>
      </c>
      <c r="C94" s="92">
        <v>66880551.420000002</v>
      </c>
      <c r="D94" s="93">
        <f t="shared" si="0"/>
        <v>0</v>
      </c>
      <c r="E94" s="21"/>
    </row>
    <row r="95" spans="1:5">
      <c r="A95" s="91" t="s">
        <v>70</v>
      </c>
      <c r="B95" s="92">
        <v>4218841.46</v>
      </c>
      <c r="C95" s="92">
        <v>4236821.46</v>
      </c>
      <c r="D95" s="93">
        <f t="shared" si="0"/>
        <v>17980</v>
      </c>
      <c r="E95" s="21"/>
    </row>
    <row r="96" spans="1:5">
      <c r="A96" s="91" t="s">
        <v>71</v>
      </c>
      <c r="B96" s="92">
        <v>919561.5</v>
      </c>
      <c r="C96" s="92">
        <v>919561.5</v>
      </c>
      <c r="D96" s="93">
        <f t="shared" si="0"/>
        <v>0</v>
      </c>
      <c r="E96" s="21"/>
    </row>
    <row r="97" spans="1:5">
      <c r="A97" s="91" t="s">
        <v>72</v>
      </c>
      <c r="B97" s="92">
        <v>2997.84</v>
      </c>
      <c r="C97" s="92">
        <v>25411.63</v>
      </c>
      <c r="D97" s="93">
        <f t="shared" si="0"/>
        <v>22413.79</v>
      </c>
      <c r="E97" s="21"/>
    </row>
    <row r="98" spans="1:5">
      <c r="A98" s="91" t="s">
        <v>73</v>
      </c>
      <c r="B98" s="92">
        <v>37206.26</v>
      </c>
      <c r="C98" s="92">
        <v>37206.26</v>
      </c>
      <c r="D98" s="93">
        <f t="shared" si="0"/>
        <v>0</v>
      </c>
      <c r="E98" s="21"/>
    </row>
    <row r="99" spans="1:5">
      <c r="A99" s="91" t="s">
        <v>74</v>
      </c>
      <c r="B99" s="92">
        <v>350806.55</v>
      </c>
      <c r="C99" s="92">
        <v>379254.83</v>
      </c>
      <c r="D99" s="93">
        <f t="shared" si="0"/>
        <v>28448.280000000028</v>
      </c>
      <c r="E99" s="21"/>
    </row>
    <row r="100" spans="1:5">
      <c r="A100" s="91" t="s">
        <v>75</v>
      </c>
      <c r="B100" s="92">
        <v>7170</v>
      </c>
      <c r="C100" s="92">
        <v>7170</v>
      </c>
      <c r="D100" s="93">
        <f t="shared" si="0"/>
        <v>0</v>
      </c>
      <c r="E100" s="21"/>
    </row>
    <row r="101" spans="1:5">
      <c r="A101" s="91" t="s">
        <v>76</v>
      </c>
      <c r="B101" s="92">
        <v>7672.41</v>
      </c>
      <c r="C101" s="92">
        <v>7672.41</v>
      </c>
      <c r="D101" s="93">
        <f t="shared" si="0"/>
        <v>0</v>
      </c>
      <c r="E101" s="21"/>
    </row>
    <row r="102" spans="1:5" ht="15" customHeight="1">
      <c r="A102" s="94"/>
      <c r="B102" s="96"/>
      <c r="C102" s="96"/>
      <c r="D102" s="93"/>
    </row>
    <row r="103" spans="1:5">
      <c r="A103" s="94" t="s">
        <v>77</v>
      </c>
      <c r="B103" s="98">
        <f>SUM(B104:B121)</f>
        <v>-99084625.179999992</v>
      </c>
      <c r="C103" s="98">
        <f>SUM(C104:C121)</f>
        <v>-98846311.640000001</v>
      </c>
      <c r="D103" s="98">
        <f t="shared" ref="D103:D121" si="1">+C103-B103</f>
        <v>238313.53999999166</v>
      </c>
    </row>
    <row r="104" spans="1:5">
      <c r="A104" s="91" t="s">
        <v>78</v>
      </c>
      <c r="B104" s="92">
        <v>-18806650.260000002</v>
      </c>
      <c r="C104" s="92">
        <v>-18806650.260000002</v>
      </c>
      <c r="D104" s="93">
        <f t="shared" si="1"/>
        <v>0</v>
      </c>
    </row>
    <row r="105" spans="1:5">
      <c r="A105" s="91" t="s">
        <v>79</v>
      </c>
      <c r="B105" s="92">
        <v>-436309.99</v>
      </c>
      <c r="C105" s="92">
        <v>-436309.99</v>
      </c>
      <c r="D105" s="93">
        <f t="shared" si="1"/>
        <v>0</v>
      </c>
    </row>
    <row r="106" spans="1:5">
      <c r="A106" s="91" t="s">
        <v>80</v>
      </c>
      <c r="B106" s="92">
        <v>-2453.64</v>
      </c>
      <c r="C106" s="92">
        <v>-2453.64</v>
      </c>
      <c r="D106" s="93">
        <f t="shared" si="1"/>
        <v>0</v>
      </c>
    </row>
    <row r="107" spans="1:5">
      <c r="A107" s="91" t="s">
        <v>81</v>
      </c>
      <c r="B107" s="92">
        <v>-4603.4399999999996</v>
      </c>
      <c r="C107" s="92">
        <v>-4603.4399999999996</v>
      </c>
      <c r="D107" s="93">
        <f t="shared" si="1"/>
        <v>0</v>
      </c>
    </row>
    <row r="108" spans="1:5">
      <c r="A108" s="91" t="s">
        <v>82</v>
      </c>
      <c r="B108" s="92">
        <v>-8652896.2400000002</v>
      </c>
      <c r="C108" s="92">
        <v>-8652896.2400000002</v>
      </c>
      <c r="D108" s="93">
        <f t="shared" si="1"/>
        <v>0</v>
      </c>
    </row>
    <row r="109" spans="1:5">
      <c r="A109" s="91" t="s">
        <v>83</v>
      </c>
      <c r="B109" s="92">
        <v>-1554119.53</v>
      </c>
      <c r="C109" s="92">
        <v>-1554119.53</v>
      </c>
      <c r="D109" s="93">
        <f t="shared" si="1"/>
        <v>0</v>
      </c>
    </row>
    <row r="110" spans="1:5">
      <c r="A110" s="91" t="s">
        <v>84</v>
      </c>
      <c r="B110" s="92">
        <v>-355456.29</v>
      </c>
      <c r="C110" s="92">
        <v>-355456.29</v>
      </c>
      <c r="D110" s="93">
        <f t="shared" si="1"/>
        <v>0</v>
      </c>
    </row>
    <row r="111" spans="1:5">
      <c r="A111" s="91" t="s">
        <v>85</v>
      </c>
      <c r="B111" s="92">
        <v>-257380.39</v>
      </c>
      <c r="C111" s="92">
        <v>-257380.39</v>
      </c>
      <c r="D111" s="93">
        <f t="shared" si="1"/>
        <v>0</v>
      </c>
    </row>
    <row r="112" spans="1:5">
      <c r="A112" s="91" t="s">
        <v>86</v>
      </c>
      <c r="B112" s="92">
        <v>-36654.17</v>
      </c>
      <c r="C112" s="92">
        <v>-36654.17</v>
      </c>
      <c r="D112" s="93">
        <f t="shared" si="1"/>
        <v>0</v>
      </c>
    </row>
    <row r="113" spans="1:4">
      <c r="A113" s="91" t="s">
        <v>87</v>
      </c>
      <c r="B113" s="92">
        <v>-4332673.47</v>
      </c>
      <c r="C113" s="92">
        <v>-4108347.38</v>
      </c>
      <c r="D113" s="93">
        <f t="shared" si="1"/>
        <v>224326.08999999985</v>
      </c>
    </row>
    <row r="114" spans="1:4">
      <c r="A114" s="91" t="s">
        <v>88</v>
      </c>
      <c r="B114" s="92">
        <v>-378970.78</v>
      </c>
      <c r="C114" s="92">
        <v>-364983.33</v>
      </c>
      <c r="D114" s="93">
        <f t="shared" si="1"/>
        <v>13987.450000000012</v>
      </c>
    </row>
    <row r="115" spans="1:4">
      <c r="A115" s="91" t="s">
        <v>89</v>
      </c>
      <c r="B115" s="92">
        <v>-26493.8</v>
      </c>
      <c r="C115" s="92">
        <v>-26493.8</v>
      </c>
      <c r="D115" s="93">
        <f t="shared" si="1"/>
        <v>0</v>
      </c>
    </row>
    <row r="116" spans="1:4">
      <c r="A116" s="91" t="s">
        <v>90</v>
      </c>
      <c r="B116" s="92">
        <v>-16047.56</v>
      </c>
      <c r="C116" s="92">
        <v>-16047.56</v>
      </c>
      <c r="D116" s="93">
        <f t="shared" si="1"/>
        <v>0</v>
      </c>
    </row>
    <row r="117" spans="1:4">
      <c r="A117" s="91" t="s">
        <v>91</v>
      </c>
      <c r="B117" s="92">
        <v>-60947082.969999999</v>
      </c>
      <c r="C117" s="92">
        <v>-60947082.969999999</v>
      </c>
      <c r="D117" s="93">
        <f t="shared" si="1"/>
        <v>0</v>
      </c>
    </row>
    <row r="118" spans="1:4">
      <c r="A118" s="91" t="s">
        <v>92</v>
      </c>
      <c r="B118" s="92">
        <v>-2783378.22</v>
      </c>
      <c r="C118" s="92">
        <v>-2783378.22</v>
      </c>
      <c r="D118" s="93">
        <f t="shared" si="1"/>
        <v>0</v>
      </c>
    </row>
    <row r="119" spans="1:4">
      <c r="A119" s="91" t="s">
        <v>93</v>
      </c>
      <c r="B119" s="92">
        <v>-16268.85</v>
      </c>
      <c r="C119" s="92">
        <v>-16268.85</v>
      </c>
      <c r="D119" s="93">
        <f t="shared" si="1"/>
        <v>0</v>
      </c>
    </row>
    <row r="120" spans="1:4">
      <c r="A120" s="91" t="s">
        <v>94</v>
      </c>
      <c r="B120" s="92">
        <v>-37639.99</v>
      </c>
      <c r="C120" s="92">
        <v>-37639.99</v>
      </c>
      <c r="D120" s="93">
        <f t="shared" si="1"/>
        <v>0</v>
      </c>
    </row>
    <row r="121" spans="1:4">
      <c r="A121" s="91" t="s">
        <v>95</v>
      </c>
      <c r="B121" s="92">
        <v>-439545.59</v>
      </c>
      <c r="C121" s="92">
        <v>-439545.59</v>
      </c>
      <c r="D121" s="93">
        <f t="shared" si="1"/>
        <v>0</v>
      </c>
    </row>
    <row r="122" spans="1:4">
      <c r="A122" s="77"/>
      <c r="B122" s="100"/>
      <c r="C122" s="100"/>
      <c r="D122" s="101"/>
    </row>
    <row r="123" spans="1:4" ht="18" customHeight="1">
      <c r="B123" s="102">
        <f>+B103+B76+B71</f>
        <v>83807478.090000018</v>
      </c>
      <c r="C123" s="102">
        <f>+C103+C76+C71</f>
        <v>87784881.650000021</v>
      </c>
      <c r="D123" s="102">
        <f>+D103+D76+D71</f>
        <v>3977403.5599999921</v>
      </c>
    </row>
    <row r="124" spans="1:4" ht="13.5" customHeight="1"/>
    <row r="125" spans="1:4" ht="21.75" customHeight="1">
      <c r="A125" s="71" t="s">
        <v>96</v>
      </c>
      <c r="B125" s="72" t="s">
        <v>44</v>
      </c>
      <c r="C125" s="72" t="s">
        <v>45</v>
      </c>
      <c r="D125" s="73" t="s">
        <v>46</v>
      </c>
    </row>
    <row r="126" spans="1:4">
      <c r="A126" s="103" t="s">
        <v>97</v>
      </c>
      <c r="B126" s="30"/>
      <c r="C126" s="30"/>
      <c r="D126" s="104"/>
    </row>
    <row r="127" spans="1:4">
      <c r="A127" s="84"/>
      <c r="B127" s="34"/>
      <c r="C127" s="34"/>
      <c r="D127" s="65"/>
    </row>
    <row r="128" spans="1:4">
      <c r="A128" s="84" t="s">
        <v>98</v>
      </c>
      <c r="B128" s="34"/>
      <c r="C128" s="34"/>
      <c r="D128" s="65"/>
    </row>
    <row r="129" spans="1:4">
      <c r="A129" s="84"/>
      <c r="B129" s="34"/>
      <c r="C129" s="34"/>
      <c r="D129" s="65"/>
    </row>
    <row r="130" spans="1:4" ht="25.5">
      <c r="A130" s="105" t="s">
        <v>77</v>
      </c>
      <c r="B130" s="34"/>
      <c r="C130" s="34"/>
      <c r="D130" s="65"/>
    </row>
    <row r="131" spans="1:4">
      <c r="A131" s="106" t="s">
        <v>95</v>
      </c>
      <c r="B131" s="107">
        <v>-439545.59</v>
      </c>
      <c r="C131" s="107">
        <v>-439545.59</v>
      </c>
      <c r="D131" s="93">
        <f t="shared" ref="D131" si="2">+C131-B131</f>
        <v>0</v>
      </c>
    </row>
    <row r="132" spans="1:4">
      <c r="A132" s="85"/>
      <c r="B132" s="78"/>
      <c r="C132" s="78"/>
      <c r="D132" s="86"/>
    </row>
    <row r="133" spans="1:4" ht="16.5" customHeight="1">
      <c r="B133" s="102">
        <f>SUM(B130:B132)</f>
        <v>-439545.59</v>
      </c>
      <c r="C133" s="102">
        <f>SUM(C130:C132)</f>
        <v>-439545.59</v>
      </c>
      <c r="D133" s="102">
        <f>SUM(D130:D132)</f>
        <v>0</v>
      </c>
    </row>
    <row r="135" spans="1:4" ht="27" customHeight="1">
      <c r="A135" s="71" t="s">
        <v>99</v>
      </c>
      <c r="B135" s="217" t="s">
        <v>9</v>
      </c>
    </row>
    <row r="136" spans="1:4" ht="25.5">
      <c r="A136" s="385" t="s">
        <v>100</v>
      </c>
      <c r="B136" s="386" t="s">
        <v>353</v>
      </c>
    </row>
    <row r="137" spans="1:4">
      <c r="A137" s="74"/>
      <c r="B137" s="32"/>
    </row>
    <row r="138" spans="1:4">
      <c r="A138" s="77"/>
      <c r="B138" s="278"/>
    </row>
    <row r="139" spans="1:4" ht="15" customHeight="1">
      <c r="B139" s="108">
        <f>SUM(B136:B138)</f>
        <v>0</v>
      </c>
    </row>
    <row r="141" spans="1:4" ht="22.5" customHeight="1">
      <c r="A141" s="109" t="s">
        <v>101</v>
      </c>
      <c r="B141" s="110" t="s">
        <v>9</v>
      </c>
      <c r="C141" s="111" t="s">
        <v>102</v>
      </c>
    </row>
    <row r="142" spans="1:4">
      <c r="A142" s="103">
        <v>1190</v>
      </c>
      <c r="B142" s="92">
        <v>0</v>
      </c>
      <c r="C142" s="112"/>
    </row>
    <row r="143" spans="1:4">
      <c r="A143" s="84"/>
      <c r="B143" s="113"/>
      <c r="C143" s="114"/>
    </row>
    <row r="144" spans="1:4">
      <c r="A144" s="115" t="s">
        <v>103</v>
      </c>
      <c r="B144" s="92">
        <v>283176.87</v>
      </c>
      <c r="C144" s="116"/>
    </row>
    <row r="145" spans="1:12">
      <c r="A145" s="117"/>
      <c r="B145" s="118"/>
      <c r="C145" s="119"/>
    </row>
    <row r="146" spans="1:12" ht="14.25" customHeight="1">
      <c r="B146" s="102">
        <f>SUM(B144:B145)</f>
        <v>283176.87</v>
      </c>
      <c r="C146" s="120"/>
    </row>
    <row r="148" spans="1:12">
      <c r="A148" s="121" t="s">
        <v>104</v>
      </c>
    </row>
    <row r="149" spans="1:12">
      <c r="E149" s="122"/>
    </row>
    <row r="150" spans="1:12" ht="20.25" customHeight="1">
      <c r="A150" s="109" t="s">
        <v>105</v>
      </c>
      <c r="B150" s="123" t="s">
        <v>9</v>
      </c>
      <c r="C150" s="124" t="s">
        <v>25</v>
      </c>
      <c r="D150" s="125" t="s">
        <v>26</v>
      </c>
      <c r="E150" s="122"/>
    </row>
    <row r="151" spans="1:12">
      <c r="A151" s="88" t="s">
        <v>106</v>
      </c>
      <c r="B151" s="126">
        <f>SUM(B152:B161)</f>
        <v>-961618.04</v>
      </c>
      <c r="C151" s="127">
        <f>SUM(C152:C161)</f>
        <v>0</v>
      </c>
      <c r="D151" s="127">
        <f>SUM(D152:D161)</f>
        <v>0</v>
      </c>
      <c r="E151" s="122"/>
    </row>
    <row r="152" spans="1:12" s="2" customFormat="1" ht="15">
      <c r="A152" s="128" t="s">
        <v>107</v>
      </c>
      <c r="B152" s="92">
        <v>-403362.19</v>
      </c>
      <c r="C152" s="130">
        <f>VLOOKUP(A152,'[1]NDM 1'!$A:$E,3,FALSE)</f>
        <v>0</v>
      </c>
      <c r="D152" s="131">
        <f>VLOOKUP(A152,'[1]NDM 1'!$A:$E,4,FALSE)</f>
        <v>0</v>
      </c>
      <c r="E152" s="132"/>
      <c r="F152" s="129"/>
      <c r="H152" s="55"/>
      <c r="I152" s="55"/>
      <c r="J152" s="55"/>
      <c r="K152" s="55"/>
      <c r="L152" s="55"/>
    </row>
    <row r="153" spans="1:12" s="2" customFormat="1" ht="15">
      <c r="A153" s="128" t="s">
        <v>108</v>
      </c>
      <c r="B153" s="92">
        <v>-36741.56</v>
      </c>
      <c r="C153" s="130">
        <f>VLOOKUP(A153,'[1]NDM 1'!$A:$E,3,FALSE)</f>
        <v>0</v>
      </c>
      <c r="D153" s="131">
        <f>VLOOKUP(A153,'[1]NDM 1'!$A:$E,4,FALSE)</f>
        <v>0</v>
      </c>
      <c r="E153" s="132"/>
      <c r="F153" s="129"/>
      <c r="H153" s="55"/>
      <c r="I153" s="55"/>
      <c r="J153" s="55"/>
      <c r="K153" s="55"/>
      <c r="L153" s="55"/>
    </row>
    <row r="154" spans="1:12" s="2" customFormat="1" ht="15">
      <c r="A154" s="128" t="s">
        <v>109</v>
      </c>
      <c r="B154" s="92">
        <v>-11.67</v>
      </c>
      <c r="C154" s="130">
        <f>VLOOKUP(A154,'[1]NDM 1'!$A:$E,3,FALSE)</f>
        <v>0</v>
      </c>
      <c r="D154" s="131">
        <f>VLOOKUP(A154,'[1]NDM 1'!$A:$E,4,FALSE)</f>
        <v>0</v>
      </c>
      <c r="E154" s="132"/>
      <c r="F154" s="129"/>
      <c r="H154" s="55"/>
      <c r="I154" s="55"/>
      <c r="J154" s="55"/>
      <c r="K154" s="55"/>
      <c r="L154" s="55"/>
    </row>
    <row r="155" spans="1:12" s="2" customFormat="1" ht="15">
      <c r="A155" s="128" t="s">
        <v>110</v>
      </c>
      <c r="B155" s="92">
        <v>-0.1</v>
      </c>
      <c r="C155" s="130">
        <f>VLOOKUP(A155,'[1]NDM 1'!$A:$E,3,FALSE)</f>
        <v>0</v>
      </c>
      <c r="D155" s="131">
        <f>VLOOKUP(A155,'[1]NDM 1'!$A:$E,4,FALSE)</f>
        <v>0</v>
      </c>
      <c r="E155" s="132"/>
      <c r="F155" s="129"/>
      <c r="H155" s="55"/>
      <c r="I155" s="55"/>
      <c r="J155" s="55"/>
      <c r="K155" s="55"/>
      <c r="L155" s="55"/>
    </row>
    <row r="156" spans="1:12" s="2" customFormat="1" ht="15">
      <c r="A156" s="128" t="s">
        <v>111</v>
      </c>
      <c r="B156" s="92">
        <v>-222772.35</v>
      </c>
      <c r="C156" s="130">
        <f>VLOOKUP(A156,'[1]NDM 1'!$A:$E,3,FALSE)</f>
        <v>0</v>
      </c>
      <c r="D156" s="131">
        <f>VLOOKUP(A156,'[1]NDM 1'!$A:$E,4,FALSE)</f>
        <v>0</v>
      </c>
      <c r="E156" s="132"/>
      <c r="F156" s="129"/>
      <c r="H156" s="55"/>
      <c r="I156" s="55"/>
      <c r="J156" s="55"/>
      <c r="K156" s="55"/>
      <c r="L156" s="55"/>
    </row>
    <row r="157" spans="1:12" s="2" customFormat="1" ht="15">
      <c r="A157" s="128" t="s">
        <v>112</v>
      </c>
      <c r="B157" s="92">
        <v>-178268.97</v>
      </c>
      <c r="C157" s="130">
        <f>VLOOKUP(A157,'[1]NDM 1'!$A:$E,3,FALSE)</f>
        <v>0</v>
      </c>
      <c r="D157" s="131">
        <f>VLOOKUP(A157,'[1]NDM 1'!$A:$E,4,FALSE)</f>
        <v>0</v>
      </c>
      <c r="E157" s="132"/>
      <c r="F157" s="129"/>
      <c r="H157" s="55"/>
      <c r="I157" s="55"/>
      <c r="J157" s="55"/>
      <c r="K157" s="55"/>
      <c r="L157" s="55"/>
    </row>
    <row r="158" spans="1:12" s="2" customFormat="1" ht="16.5" customHeight="1">
      <c r="A158" s="128" t="s">
        <v>113</v>
      </c>
      <c r="B158" s="92">
        <v>-53263.19</v>
      </c>
      <c r="C158" s="130">
        <f>VLOOKUP(A158,'[1]NDM 1'!$A:$E,3,FALSE)</f>
        <v>0</v>
      </c>
      <c r="D158" s="131">
        <f>VLOOKUP(A158,'[1]NDM 1'!$A:$E,4,FALSE)</f>
        <v>0</v>
      </c>
      <c r="E158" s="132"/>
      <c r="F158" s="129"/>
      <c r="H158" s="55"/>
      <c r="I158" s="55"/>
      <c r="J158" s="55"/>
      <c r="K158" s="55"/>
      <c r="L158" s="55"/>
    </row>
    <row r="159" spans="1:12" s="2" customFormat="1" ht="16.5" customHeight="1">
      <c r="A159" s="128" t="s">
        <v>114</v>
      </c>
      <c r="B159" s="92">
        <v>-15321</v>
      </c>
      <c r="C159" s="130">
        <f>VLOOKUP(A159,'[1]NDM 1'!$A:$E,3,FALSE)</f>
        <v>0</v>
      </c>
      <c r="D159" s="131">
        <f>VLOOKUP(A159,'[1]NDM 1'!$A:$E,4,FALSE)</f>
        <v>0</v>
      </c>
      <c r="E159" s="132"/>
      <c r="F159" s="129"/>
      <c r="H159" s="55"/>
      <c r="I159" s="55"/>
      <c r="J159" s="55"/>
      <c r="K159" s="55"/>
      <c r="L159" s="55"/>
    </row>
    <row r="160" spans="1:12" s="2" customFormat="1" ht="15">
      <c r="A160" s="128" t="s">
        <v>115</v>
      </c>
      <c r="B160" s="92">
        <v>-1551.81</v>
      </c>
      <c r="C160" s="130">
        <f>VLOOKUP(A160,'[1]NDM 1'!$A:$E,3,FALSE)</f>
        <v>0</v>
      </c>
      <c r="D160" s="131">
        <f>VLOOKUP(A160,'[1]NDM 1'!$A:$E,4,FALSE)</f>
        <v>0</v>
      </c>
      <c r="E160" s="132"/>
      <c r="F160" s="129"/>
      <c r="H160" s="55"/>
      <c r="I160" s="55"/>
      <c r="J160" s="55"/>
      <c r="K160" s="55"/>
      <c r="L160" s="55"/>
    </row>
    <row r="161" spans="1:12" s="2" customFormat="1" ht="20.25" customHeight="1">
      <c r="A161" s="128" t="s">
        <v>116</v>
      </c>
      <c r="B161" s="92">
        <v>-50325.2</v>
      </c>
      <c r="C161" s="130">
        <f>VLOOKUP(A161,'[1]NDM 1'!$A:$E,3,FALSE)</f>
        <v>0</v>
      </c>
      <c r="D161" s="131">
        <f>VLOOKUP(A161,'[1]NDM 1'!$A:$E,4,FALSE)</f>
        <v>0</v>
      </c>
      <c r="E161" s="132"/>
      <c r="H161" s="55"/>
      <c r="I161" s="55"/>
      <c r="J161" s="55"/>
      <c r="K161" s="55"/>
      <c r="L161" s="55"/>
    </row>
    <row r="162" spans="1:12" s="2" customFormat="1" ht="15">
      <c r="A162" s="133"/>
      <c r="B162" s="134"/>
      <c r="C162" s="135"/>
      <c r="D162" s="136"/>
      <c r="E162" s="122"/>
      <c r="H162" s="55"/>
      <c r="I162" s="55"/>
      <c r="J162" s="55"/>
      <c r="K162" s="55"/>
      <c r="L162" s="55"/>
    </row>
    <row r="163" spans="1:12" s="2" customFormat="1">
      <c r="A163" s="137" t="s">
        <v>117</v>
      </c>
      <c r="B163" s="138">
        <v>0</v>
      </c>
      <c r="C163" s="139">
        <v>0</v>
      </c>
      <c r="D163" s="140">
        <v>0</v>
      </c>
      <c r="E163" s="122"/>
      <c r="H163" s="55"/>
      <c r="I163" s="55"/>
      <c r="J163" s="55"/>
      <c r="K163" s="55"/>
      <c r="L163" s="55"/>
    </row>
    <row r="164" spans="1:12" s="2" customFormat="1">
      <c r="A164" s="77"/>
      <c r="B164" s="141"/>
      <c r="C164" s="142"/>
      <c r="D164" s="143"/>
      <c r="H164" s="55"/>
      <c r="I164" s="55"/>
      <c r="J164" s="55"/>
      <c r="K164" s="55"/>
      <c r="L164" s="55"/>
    </row>
    <row r="165" spans="1:12" s="2" customFormat="1" ht="16.5" customHeight="1">
      <c r="A165" s="55"/>
      <c r="B165" s="144">
        <f>B151</f>
        <v>-961618.04</v>
      </c>
      <c r="C165" s="145">
        <f>SUM(C163:C164)</f>
        <v>0</v>
      </c>
      <c r="D165" s="145">
        <f>SUM(D163:D164)</f>
        <v>0</v>
      </c>
      <c r="H165" s="55"/>
      <c r="I165" s="55"/>
      <c r="J165" s="55"/>
      <c r="K165" s="55"/>
      <c r="L165" s="55"/>
    </row>
    <row r="167" spans="1:12" s="2" customFormat="1" ht="27.75" customHeight="1">
      <c r="A167" s="55"/>
      <c r="B167" s="55"/>
      <c r="C167" s="55"/>
      <c r="D167" s="55"/>
      <c r="H167" s="55"/>
      <c r="I167" s="55"/>
      <c r="J167" s="55"/>
      <c r="K167" s="55"/>
      <c r="L167" s="55"/>
    </row>
    <row r="168" spans="1:12" s="2" customFormat="1">
      <c r="A168" s="146" t="s">
        <v>118</v>
      </c>
      <c r="B168" s="147" t="s">
        <v>9</v>
      </c>
      <c r="C168" s="26" t="s">
        <v>119</v>
      </c>
      <c r="D168" s="26" t="s">
        <v>102</v>
      </c>
      <c r="H168" s="55"/>
      <c r="I168" s="55"/>
      <c r="J168" s="55"/>
      <c r="K168" s="55"/>
      <c r="L168" s="55"/>
    </row>
    <row r="169" spans="1:12" s="2" customFormat="1">
      <c r="A169" s="148" t="s">
        <v>120</v>
      </c>
      <c r="B169" s="387">
        <v>0</v>
      </c>
      <c r="C169" s="149"/>
      <c r="D169" s="150"/>
      <c r="H169" s="55"/>
      <c r="I169" s="55"/>
      <c r="J169" s="55"/>
      <c r="K169" s="55"/>
      <c r="L169" s="55"/>
    </row>
    <row r="170" spans="1:12" s="2" customFormat="1">
      <c r="A170" s="151"/>
      <c r="B170" s="152"/>
      <c r="C170" s="153"/>
      <c r="D170" s="154"/>
      <c r="H170" s="55"/>
      <c r="I170" s="55"/>
      <c r="J170" s="55"/>
      <c r="K170" s="55"/>
      <c r="L170" s="55"/>
    </row>
    <row r="171" spans="1:12" s="2" customFormat="1" ht="15" customHeight="1">
      <c r="A171" s="155"/>
      <c r="B171" s="156"/>
      <c r="C171" s="157"/>
      <c r="D171" s="158"/>
      <c r="H171" s="55"/>
      <c r="I171" s="55"/>
      <c r="J171" s="55"/>
      <c r="K171" s="55"/>
      <c r="L171" s="55"/>
    </row>
    <row r="172" spans="1:12" s="2" customFormat="1">
      <c r="A172" s="55"/>
      <c r="B172" s="62">
        <f>SUM(B170:B171)</f>
        <v>0</v>
      </c>
      <c r="C172" s="345"/>
      <c r="D172" s="345"/>
      <c r="H172" s="55"/>
      <c r="I172" s="55"/>
      <c r="J172" s="55"/>
      <c r="K172" s="55"/>
      <c r="L172" s="55"/>
    </row>
    <row r="173" spans="1:12" s="2" customFormat="1" ht="24" customHeight="1">
      <c r="A173" s="55"/>
      <c r="B173" s="55"/>
      <c r="C173" s="55"/>
      <c r="D173" s="55"/>
      <c r="H173" s="55"/>
      <c r="I173" s="55"/>
      <c r="J173" s="55"/>
      <c r="K173" s="55"/>
      <c r="L173" s="55"/>
    </row>
    <row r="174" spans="1:12" s="2" customFormat="1" ht="25.5">
      <c r="A174" s="159" t="s">
        <v>121</v>
      </c>
      <c r="B174" s="160" t="s">
        <v>9</v>
      </c>
      <c r="C174" s="26" t="s">
        <v>119</v>
      </c>
      <c r="D174" s="26" t="s">
        <v>102</v>
      </c>
      <c r="H174" s="55"/>
      <c r="I174" s="55"/>
      <c r="J174" s="55"/>
      <c r="K174" s="55"/>
      <c r="L174" s="55"/>
    </row>
    <row r="175" spans="1:12" s="2" customFormat="1" ht="25.5">
      <c r="A175" s="161" t="s">
        <v>122</v>
      </c>
      <c r="B175" s="386" t="s">
        <v>353</v>
      </c>
      <c r="C175" s="149"/>
      <c r="D175" s="150"/>
      <c r="H175" s="55"/>
      <c r="I175" s="55"/>
      <c r="J175" s="55"/>
      <c r="K175" s="55"/>
      <c r="L175" s="55"/>
    </row>
    <row r="176" spans="1:12" s="2" customFormat="1">
      <c r="A176" s="162"/>
      <c r="B176" s="163"/>
      <c r="C176" s="153"/>
      <c r="D176" s="154"/>
      <c r="H176" s="55"/>
      <c r="I176" s="55"/>
      <c r="J176" s="55"/>
      <c r="K176" s="55"/>
      <c r="L176" s="55"/>
    </row>
    <row r="177" spans="1:12" s="2" customFormat="1" ht="16.5" customHeight="1">
      <c r="A177" s="164"/>
      <c r="B177" s="165"/>
      <c r="C177" s="157"/>
      <c r="D177" s="158"/>
      <c r="H177" s="55"/>
      <c r="I177" s="55"/>
      <c r="J177" s="55"/>
      <c r="K177" s="55"/>
      <c r="L177" s="55"/>
    </row>
    <row r="178" spans="1:12" s="2" customFormat="1">
      <c r="A178" s="55"/>
      <c r="B178" s="62">
        <f>SUM(B176:B177)</f>
        <v>0</v>
      </c>
      <c r="C178" s="345"/>
      <c r="D178" s="345"/>
      <c r="H178" s="55"/>
      <c r="I178" s="55"/>
      <c r="J178" s="55"/>
      <c r="K178" s="55"/>
      <c r="L178" s="55"/>
    </row>
    <row r="179" spans="1:12" s="2" customFormat="1" ht="24" customHeight="1">
      <c r="A179" s="55"/>
      <c r="B179" s="55"/>
      <c r="C179" s="55"/>
      <c r="D179" s="55"/>
      <c r="H179" s="55"/>
      <c r="I179" s="55"/>
      <c r="J179" s="55"/>
      <c r="K179" s="55"/>
      <c r="L179" s="55"/>
    </row>
    <row r="180" spans="1:12" s="2" customFormat="1">
      <c r="A180" s="146" t="s">
        <v>123</v>
      </c>
      <c r="B180" s="147" t="s">
        <v>9</v>
      </c>
      <c r="C180" s="26" t="s">
        <v>119</v>
      </c>
      <c r="D180" s="26" t="s">
        <v>102</v>
      </c>
      <c r="H180" s="55"/>
      <c r="I180" s="55"/>
      <c r="J180" s="55"/>
      <c r="K180" s="55"/>
      <c r="L180" s="55"/>
    </row>
    <row r="181" spans="1:12" s="2" customFormat="1">
      <c r="A181" s="27" t="s">
        <v>124</v>
      </c>
      <c r="B181" s="387">
        <v>0</v>
      </c>
      <c r="C181" s="149"/>
      <c r="D181" s="150"/>
      <c r="H181" s="55"/>
      <c r="I181" s="55"/>
      <c r="J181" s="55"/>
      <c r="K181" s="55"/>
      <c r="L181" s="55"/>
    </row>
    <row r="182" spans="1:12" s="2" customFormat="1">
      <c r="A182" s="151"/>
      <c r="B182" s="152"/>
      <c r="C182" s="153"/>
      <c r="D182" s="154"/>
      <c r="H182" s="55"/>
      <c r="I182" s="55"/>
      <c r="J182" s="55"/>
      <c r="K182" s="55"/>
      <c r="L182" s="55"/>
    </row>
    <row r="183" spans="1:12" s="2" customFormat="1" ht="18.75" customHeight="1">
      <c r="A183" s="166"/>
      <c r="B183" s="156"/>
      <c r="C183" s="157"/>
      <c r="D183" s="158"/>
      <c r="H183" s="55"/>
      <c r="I183" s="55"/>
      <c r="J183" s="55"/>
      <c r="K183" s="55"/>
      <c r="L183" s="55"/>
    </row>
    <row r="184" spans="1:12" s="2" customFormat="1" ht="12" customHeight="1">
      <c r="A184" s="55"/>
      <c r="B184" s="62">
        <f>SUM(B182:B183)</f>
        <v>0</v>
      </c>
      <c r="C184" s="345"/>
      <c r="D184" s="345"/>
      <c r="H184" s="55"/>
      <c r="I184" s="55"/>
      <c r="J184" s="55"/>
      <c r="K184" s="55"/>
      <c r="L184" s="55"/>
    </row>
    <row r="186" spans="1:12" s="2" customFormat="1">
      <c r="A186" s="146" t="s">
        <v>125</v>
      </c>
      <c r="B186" s="147" t="s">
        <v>9</v>
      </c>
      <c r="C186" s="25" t="s">
        <v>119</v>
      </c>
      <c r="D186" s="25" t="s">
        <v>36</v>
      </c>
      <c r="H186" s="55"/>
      <c r="I186" s="55"/>
      <c r="J186" s="55"/>
      <c r="K186" s="55"/>
      <c r="L186" s="55"/>
    </row>
    <row r="187" spans="1:12" s="2" customFormat="1">
      <c r="A187" s="27" t="s">
        <v>126</v>
      </c>
      <c r="B187" s="167">
        <v>0</v>
      </c>
      <c r="C187" s="30">
        <v>0</v>
      </c>
      <c r="D187" s="30">
        <v>0</v>
      </c>
      <c r="H187" s="55"/>
      <c r="I187" s="55"/>
      <c r="J187" s="55"/>
      <c r="K187" s="55"/>
      <c r="L187" s="55"/>
    </row>
    <row r="188" spans="1:12" s="2" customFormat="1">
      <c r="A188" s="52"/>
      <c r="B188" s="34"/>
      <c r="C188" s="34">
        <v>0</v>
      </c>
      <c r="D188" s="34">
        <v>0</v>
      </c>
      <c r="H188" s="55"/>
      <c r="I188" s="55"/>
      <c r="J188" s="55"/>
      <c r="K188" s="55"/>
      <c r="L188" s="55"/>
    </row>
    <row r="189" spans="1:12" s="2" customFormat="1" ht="24" customHeight="1">
      <c r="A189" s="53"/>
      <c r="B189" s="168"/>
      <c r="C189" s="168">
        <v>0</v>
      </c>
      <c r="D189" s="168">
        <v>0</v>
      </c>
      <c r="H189" s="55"/>
      <c r="I189" s="55"/>
      <c r="J189" s="55"/>
      <c r="K189" s="55"/>
      <c r="L189" s="55"/>
    </row>
    <row r="190" spans="1:12" s="2" customFormat="1">
      <c r="A190" s="55"/>
      <c r="B190" s="62">
        <f>SUM(B188:B189)</f>
        <v>0</v>
      </c>
      <c r="C190" s="345"/>
      <c r="D190" s="345"/>
      <c r="H190" s="55"/>
      <c r="I190" s="55"/>
      <c r="J190" s="55"/>
      <c r="K190" s="55"/>
      <c r="L190" s="55"/>
    </row>
    <row r="192" spans="1:12" s="2" customFormat="1">
      <c r="A192" s="18" t="s">
        <v>127</v>
      </c>
      <c r="B192" s="55"/>
      <c r="C192" s="55"/>
      <c r="D192" s="55"/>
      <c r="H192" s="55"/>
      <c r="I192" s="55"/>
      <c r="J192" s="55"/>
      <c r="K192" s="55"/>
      <c r="L192" s="55"/>
    </row>
    <row r="193" spans="1:12" s="2" customFormat="1">
      <c r="A193" s="18" t="s">
        <v>128</v>
      </c>
      <c r="B193" s="55"/>
      <c r="C193" s="55"/>
      <c r="D193" s="55"/>
      <c r="H193" s="55"/>
      <c r="I193" s="55"/>
      <c r="J193" s="55"/>
      <c r="K193" s="55"/>
      <c r="L193" s="55"/>
    </row>
    <row r="195" spans="1:12" s="2" customFormat="1">
      <c r="A195" s="169" t="s">
        <v>129</v>
      </c>
      <c r="B195" s="170" t="s">
        <v>9</v>
      </c>
      <c r="C195" s="60" t="s">
        <v>130</v>
      </c>
      <c r="D195" s="26" t="s">
        <v>36</v>
      </c>
      <c r="H195" s="55"/>
      <c r="I195" s="55"/>
      <c r="J195" s="55"/>
      <c r="K195" s="55"/>
      <c r="L195" s="55"/>
    </row>
    <row r="196" spans="1:12" s="2" customFormat="1">
      <c r="A196" s="27" t="s">
        <v>131</v>
      </c>
      <c r="B196" s="171">
        <f>SUM(B197:B197)</f>
        <v>8808679.6400000006</v>
      </c>
      <c r="C196" s="172"/>
      <c r="D196" s="173"/>
      <c r="E196" s="7"/>
      <c r="H196" s="55"/>
      <c r="I196" s="55"/>
      <c r="J196" s="55"/>
      <c r="K196" s="55"/>
      <c r="L196" s="55"/>
    </row>
    <row r="197" spans="1:12" s="2" customFormat="1">
      <c r="A197" s="36" t="s">
        <v>132</v>
      </c>
      <c r="B197" s="174">
        <v>8808679.6400000006</v>
      </c>
      <c r="C197" s="175"/>
      <c r="D197" s="50"/>
      <c r="E197" s="7"/>
      <c r="H197" s="55"/>
      <c r="I197" s="55"/>
      <c r="J197" s="55"/>
      <c r="K197" s="55"/>
      <c r="L197" s="55"/>
    </row>
    <row r="198" spans="1:12" s="2" customFormat="1">
      <c r="A198" s="36"/>
      <c r="B198" s="176"/>
      <c r="C198" s="177"/>
      <c r="D198" s="50"/>
      <c r="E198" s="7"/>
      <c r="H198" s="55"/>
      <c r="I198" s="55"/>
      <c r="J198" s="55"/>
      <c r="K198" s="55"/>
      <c r="L198" s="55"/>
    </row>
    <row r="199" spans="1:12" s="2" customFormat="1">
      <c r="A199" s="68" t="s">
        <v>133</v>
      </c>
      <c r="B199" s="178">
        <f>+B200</f>
        <v>128965.52</v>
      </c>
      <c r="C199" s="179"/>
      <c r="D199" s="50"/>
      <c r="E199" s="7"/>
      <c r="H199" s="55"/>
      <c r="I199" s="55"/>
      <c r="J199" s="55"/>
      <c r="K199" s="55"/>
      <c r="L199" s="55"/>
    </row>
    <row r="200" spans="1:12" s="2" customFormat="1" ht="15" customHeight="1">
      <c r="A200" s="36" t="s">
        <v>134</v>
      </c>
      <c r="B200" s="174">
        <v>128965.52</v>
      </c>
      <c r="C200" s="177"/>
      <c r="D200" s="50"/>
      <c r="E200" s="7"/>
      <c r="H200" s="55"/>
      <c r="I200" s="55"/>
      <c r="J200" s="55"/>
      <c r="K200" s="55"/>
      <c r="L200" s="55"/>
    </row>
    <row r="201" spans="1:12" s="2" customFormat="1" ht="15.75" customHeight="1">
      <c r="A201" s="180"/>
      <c r="B201" s="181"/>
      <c r="C201" s="179"/>
      <c r="D201" s="50"/>
      <c r="E201" s="7"/>
      <c r="H201" s="55"/>
      <c r="I201" s="55"/>
      <c r="J201" s="55"/>
      <c r="K201" s="55"/>
      <c r="L201" s="55"/>
    </row>
    <row r="202" spans="1:12" s="2" customFormat="1" ht="25.5">
      <c r="A202" s="182" t="s">
        <v>135</v>
      </c>
      <c r="B202" s="183">
        <f>SUM(B203:B206)</f>
        <v>43883133.640000001</v>
      </c>
      <c r="C202" s="179"/>
      <c r="D202" s="50"/>
      <c r="E202" s="35"/>
      <c r="H202" s="55"/>
      <c r="I202" s="55"/>
      <c r="J202" s="55"/>
      <c r="K202" s="55"/>
      <c r="L202" s="55"/>
    </row>
    <row r="203" spans="1:12" s="2" customFormat="1">
      <c r="A203" s="36" t="s">
        <v>136</v>
      </c>
      <c r="B203" s="174">
        <v>27636874.140000001</v>
      </c>
      <c r="C203" s="177"/>
      <c r="D203" s="184"/>
      <c r="E203" s="7"/>
      <c r="H203" s="55"/>
      <c r="I203" s="55"/>
      <c r="J203" s="55"/>
      <c r="K203" s="55"/>
      <c r="L203" s="55"/>
    </row>
    <row r="204" spans="1:12" s="2" customFormat="1">
      <c r="A204" s="36" t="s">
        <v>137</v>
      </c>
      <c r="B204" s="174">
        <v>1464260</v>
      </c>
      <c r="C204" s="177"/>
      <c r="D204" s="184"/>
      <c r="E204" s="35"/>
      <c r="H204" s="55"/>
      <c r="I204" s="55"/>
      <c r="J204" s="55"/>
      <c r="K204" s="55"/>
      <c r="L204" s="55"/>
    </row>
    <row r="205" spans="1:12" s="2" customFormat="1">
      <c r="A205" s="36" t="s">
        <v>138</v>
      </c>
      <c r="B205" s="174">
        <v>14691999.5</v>
      </c>
      <c r="C205" s="177"/>
      <c r="D205" s="184"/>
      <c r="E205" s="35"/>
      <c r="F205" s="185"/>
      <c r="H205" s="55"/>
      <c r="I205" s="55"/>
      <c r="J205" s="55"/>
      <c r="K205" s="55"/>
      <c r="L205" s="55"/>
    </row>
    <row r="206" spans="1:12" s="2" customFormat="1">
      <c r="A206" s="36" t="s">
        <v>139</v>
      </c>
      <c r="B206" s="174">
        <v>90000</v>
      </c>
      <c r="C206" s="177"/>
      <c r="D206" s="184"/>
      <c r="E206" s="35"/>
      <c r="H206" s="55"/>
      <c r="I206" s="55"/>
      <c r="J206" s="55"/>
      <c r="K206" s="55"/>
      <c r="L206" s="55"/>
    </row>
    <row r="207" spans="1:12" s="2" customFormat="1">
      <c r="A207" s="186"/>
      <c r="B207" s="187"/>
      <c r="C207" s="188"/>
      <c r="D207" s="54"/>
      <c r="H207" s="55"/>
      <c r="I207" s="55"/>
      <c r="J207" s="55"/>
      <c r="K207" s="55"/>
      <c r="L207" s="55"/>
    </row>
    <row r="208" spans="1:12" s="2" customFormat="1">
      <c r="A208" s="189"/>
      <c r="B208" s="190">
        <f>B202+B196+B199</f>
        <v>52820778.800000004</v>
      </c>
      <c r="C208" s="352"/>
      <c r="D208" s="345"/>
      <c r="H208" s="55"/>
      <c r="I208" s="55"/>
      <c r="J208" s="55"/>
      <c r="K208" s="55"/>
      <c r="L208" s="55"/>
    </row>
    <row r="209" spans="1:12" s="2" customFormat="1" ht="16.5" customHeight="1">
      <c r="A209" s="191"/>
      <c r="B209" s="55"/>
      <c r="C209" s="55"/>
      <c r="D209" s="55"/>
      <c r="H209" s="55"/>
      <c r="I209" s="55"/>
      <c r="J209" s="55"/>
      <c r="K209" s="55"/>
      <c r="L209" s="55"/>
    </row>
    <row r="210" spans="1:12" s="2" customFormat="1">
      <c r="A210" s="191"/>
      <c r="B210" s="55"/>
      <c r="C210" s="55"/>
      <c r="D210" s="55"/>
      <c r="H210" s="55"/>
      <c r="I210" s="55"/>
      <c r="J210" s="55"/>
      <c r="K210" s="55"/>
      <c r="L210" s="55"/>
    </row>
    <row r="211" spans="1:12" s="2" customFormat="1">
      <c r="A211" s="192" t="s">
        <v>140</v>
      </c>
      <c r="B211" s="193" t="s">
        <v>9</v>
      </c>
      <c r="C211" s="26" t="s">
        <v>130</v>
      </c>
      <c r="D211" s="26" t="s">
        <v>36</v>
      </c>
      <c r="H211" s="55"/>
      <c r="I211" s="55"/>
      <c r="J211" s="55"/>
      <c r="K211" s="55"/>
      <c r="L211" s="55"/>
    </row>
    <row r="212" spans="1:12" s="2" customFormat="1">
      <c r="A212" s="52" t="s">
        <v>141</v>
      </c>
      <c r="B212" s="89">
        <f>SUM(B213)</f>
        <v>194885.75</v>
      </c>
      <c r="C212" s="173"/>
      <c r="D212" s="173"/>
      <c r="H212" s="55"/>
      <c r="I212" s="55"/>
      <c r="J212" s="55"/>
      <c r="K212" s="55"/>
      <c r="L212" s="55"/>
    </row>
    <row r="213" spans="1:12" ht="26.25" customHeight="1">
      <c r="A213" s="194" t="s">
        <v>142</v>
      </c>
      <c r="B213" s="174">
        <v>194885.75</v>
      </c>
      <c r="C213" s="177"/>
      <c r="D213" s="184"/>
    </row>
    <row r="214" spans="1:12">
      <c r="A214" s="195"/>
      <c r="B214" s="184"/>
      <c r="C214" s="184"/>
      <c r="D214" s="184"/>
    </row>
    <row r="215" spans="1:12">
      <c r="A215" s="196"/>
      <c r="B215" s="54"/>
      <c r="C215" s="54"/>
      <c r="D215" s="54"/>
    </row>
    <row r="216" spans="1:12">
      <c r="A216" s="191"/>
      <c r="B216" s="197">
        <f>+B212</f>
        <v>194885.75</v>
      </c>
      <c r="C216" s="345"/>
      <c r="D216" s="345"/>
    </row>
    <row r="217" spans="1:12">
      <c r="A217" s="191"/>
    </row>
    <row r="218" spans="1:12">
      <c r="A218" s="121" t="s">
        <v>143</v>
      </c>
      <c r="F218" s="7"/>
      <c r="G218" s="198"/>
    </row>
    <row r="219" spans="1:12" ht="9" customHeight="1">
      <c r="F219" s="199"/>
    </row>
    <row r="220" spans="1:12">
      <c r="A220" s="200" t="s">
        <v>144</v>
      </c>
      <c r="B220" s="110" t="s">
        <v>9</v>
      </c>
      <c r="C220" s="201" t="s">
        <v>145</v>
      </c>
      <c r="D220" s="73" t="s">
        <v>146</v>
      </c>
    </row>
    <row r="221" spans="1:12">
      <c r="A221" s="202" t="s">
        <v>147</v>
      </c>
      <c r="B221" s="203"/>
      <c r="C221" s="204"/>
      <c r="D221" s="205">
        <v>0</v>
      </c>
    </row>
    <row r="222" spans="1:12" ht="15">
      <c r="A222" s="206" t="s">
        <v>148</v>
      </c>
      <c r="B222" s="37">
        <v>7496968.1100000003</v>
      </c>
      <c r="C222" s="207">
        <v>0.13425599999999999</v>
      </c>
      <c r="D222" s="206"/>
      <c r="E222" s="208"/>
    </row>
    <row r="223" spans="1:12" ht="15">
      <c r="A223" s="206" t="s">
        <v>149</v>
      </c>
      <c r="B223" s="37">
        <v>3781350.42</v>
      </c>
      <c r="C223" s="207">
        <v>6.7716999999999999E-2</v>
      </c>
      <c r="D223" s="206"/>
      <c r="E223" s="208"/>
    </row>
    <row r="224" spans="1:12" ht="15">
      <c r="A224" s="206" t="s">
        <v>150</v>
      </c>
      <c r="B224" s="37">
        <v>22729.26</v>
      </c>
      <c r="C224" s="207">
        <v>4.0700000000000003E-4</v>
      </c>
      <c r="D224" s="206"/>
      <c r="E224" s="208"/>
    </row>
    <row r="225" spans="1:12" ht="15">
      <c r="A225" s="206" t="s">
        <v>151</v>
      </c>
      <c r="B225" s="37">
        <v>501528.22</v>
      </c>
      <c r="C225" s="207">
        <v>8.9809999999999994E-3</v>
      </c>
      <c r="D225" s="206"/>
      <c r="E225" s="208"/>
    </row>
    <row r="226" spans="1:12" ht="15">
      <c r="A226" s="206" t="s">
        <v>152</v>
      </c>
      <c r="B226" s="37">
        <v>558294.72</v>
      </c>
      <c r="C226" s="207">
        <v>9.9979999999999999E-3</v>
      </c>
      <c r="D226" s="206"/>
      <c r="E226" s="208"/>
    </row>
    <row r="227" spans="1:12" ht="15">
      <c r="A227" s="206" t="s">
        <v>153</v>
      </c>
      <c r="B227" s="37">
        <v>5935825.0099999998</v>
      </c>
      <c r="C227" s="207">
        <v>0.10629899999999999</v>
      </c>
      <c r="D227" s="206"/>
      <c r="E227" s="208"/>
    </row>
    <row r="228" spans="1:12" ht="15">
      <c r="A228" s="206" t="s">
        <v>154</v>
      </c>
      <c r="B228" s="37">
        <v>2255327.87</v>
      </c>
      <c r="C228" s="207">
        <v>4.0389000000000001E-2</v>
      </c>
      <c r="D228" s="206"/>
      <c r="E228" s="208"/>
    </row>
    <row r="229" spans="1:12" s="2" customFormat="1" ht="15">
      <c r="A229" s="206" t="s">
        <v>155</v>
      </c>
      <c r="B229" s="37">
        <v>164173.1</v>
      </c>
      <c r="C229" s="207">
        <v>2.9399999999999999E-3</v>
      </c>
      <c r="D229" s="206"/>
      <c r="E229" s="208"/>
      <c r="H229" s="55"/>
      <c r="I229" s="55"/>
      <c r="J229" s="55"/>
      <c r="K229" s="55"/>
      <c r="L229" s="55"/>
    </row>
    <row r="230" spans="1:12" s="2" customFormat="1" ht="15">
      <c r="A230" s="206" t="s">
        <v>156</v>
      </c>
      <c r="B230" s="37">
        <v>859359.08</v>
      </c>
      <c r="C230" s="207">
        <v>1.5389E-2</v>
      </c>
      <c r="D230" s="206"/>
      <c r="E230" s="208"/>
      <c r="H230" s="55"/>
      <c r="I230" s="55"/>
      <c r="J230" s="55"/>
      <c r="K230" s="55"/>
      <c r="L230" s="55"/>
    </row>
    <row r="231" spans="1:12" s="2" customFormat="1" ht="15">
      <c r="A231" s="206" t="s">
        <v>157</v>
      </c>
      <c r="B231" s="37">
        <v>4584861.6100000003</v>
      </c>
      <c r="C231" s="207">
        <v>8.2105999999999998E-2</v>
      </c>
      <c r="D231" s="206"/>
      <c r="E231" s="208"/>
      <c r="H231" s="55"/>
      <c r="I231" s="55"/>
      <c r="J231" s="55"/>
      <c r="K231" s="55"/>
      <c r="L231" s="55"/>
    </row>
    <row r="232" spans="1:12" s="2" customFormat="1" ht="15">
      <c r="A232" s="206" t="s">
        <v>158</v>
      </c>
      <c r="B232" s="37">
        <v>39925</v>
      </c>
      <c r="C232" s="207">
        <v>7.1499999999999992E-4</v>
      </c>
      <c r="D232" s="206"/>
      <c r="E232" s="208"/>
      <c r="H232" s="55"/>
      <c r="I232" s="55"/>
      <c r="J232" s="55"/>
      <c r="K232" s="55"/>
      <c r="L232" s="55"/>
    </row>
    <row r="233" spans="1:12" s="2" customFormat="1" ht="15">
      <c r="A233" s="206" t="s">
        <v>159</v>
      </c>
      <c r="B233" s="37">
        <v>3925375.65</v>
      </c>
      <c r="C233" s="207">
        <v>7.0295999999999997E-2</v>
      </c>
      <c r="D233" s="206"/>
      <c r="E233" s="208"/>
      <c r="H233" s="55"/>
      <c r="I233" s="55"/>
      <c r="J233" s="55"/>
      <c r="K233" s="55"/>
      <c r="L233" s="55"/>
    </row>
    <row r="234" spans="1:12" s="2" customFormat="1" ht="15">
      <c r="A234" s="206" t="s">
        <v>160</v>
      </c>
      <c r="B234" s="37">
        <v>55670.22</v>
      </c>
      <c r="C234" s="207">
        <v>9.9700000000000006E-4</v>
      </c>
      <c r="D234" s="206"/>
      <c r="E234" s="208"/>
      <c r="H234" s="55"/>
      <c r="I234" s="55"/>
      <c r="J234" s="55"/>
      <c r="K234" s="55"/>
      <c r="L234" s="55"/>
    </row>
    <row r="235" spans="1:12" s="2" customFormat="1" ht="15">
      <c r="A235" s="206" t="s">
        <v>161</v>
      </c>
      <c r="B235" s="37">
        <v>115129.67</v>
      </c>
      <c r="C235" s="207">
        <v>2.062E-3</v>
      </c>
      <c r="D235" s="206"/>
      <c r="E235" s="208"/>
      <c r="H235" s="55"/>
      <c r="I235" s="55"/>
      <c r="J235" s="55"/>
      <c r="K235" s="55"/>
      <c r="L235" s="55"/>
    </row>
    <row r="236" spans="1:12" s="2" customFormat="1" ht="15">
      <c r="A236" s="206" t="s">
        <v>162</v>
      </c>
      <c r="B236" s="37">
        <v>49</v>
      </c>
      <c r="C236" s="207">
        <v>9.9999999999999995E-7</v>
      </c>
      <c r="D236" s="206"/>
      <c r="E236" s="208"/>
      <c r="H236" s="55"/>
      <c r="I236" s="55"/>
      <c r="J236" s="55"/>
      <c r="K236" s="55"/>
      <c r="L236" s="55"/>
    </row>
    <row r="237" spans="1:12" s="2" customFormat="1" ht="15">
      <c r="A237" s="206" t="s">
        <v>163</v>
      </c>
      <c r="B237" s="37">
        <v>93884.03</v>
      </c>
      <c r="C237" s="207">
        <v>1.681E-3</v>
      </c>
      <c r="D237" s="206"/>
      <c r="E237" s="208"/>
      <c r="H237" s="55"/>
      <c r="I237" s="55"/>
      <c r="J237" s="55"/>
      <c r="K237" s="55"/>
      <c r="L237" s="55"/>
    </row>
    <row r="238" spans="1:12" s="2" customFormat="1" ht="15">
      <c r="A238" s="206" t="s">
        <v>164</v>
      </c>
      <c r="B238" s="37">
        <v>8900</v>
      </c>
      <c r="C238" s="207">
        <v>1.5900000000000002E-4</v>
      </c>
      <c r="D238" s="206"/>
      <c r="E238" s="208"/>
      <c r="H238" s="55"/>
      <c r="I238" s="55"/>
      <c r="J238" s="55"/>
      <c r="K238" s="55"/>
      <c r="L238" s="55"/>
    </row>
    <row r="239" spans="1:12" s="2" customFormat="1" ht="15">
      <c r="A239" s="206" t="s">
        <v>165</v>
      </c>
      <c r="B239" s="37">
        <v>56347.97</v>
      </c>
      <c r="C239" s="207">
        <v>1.0090000000000001E-3</v>
      </c>
      <c r="D239" s="206"/>
      <c r="E239" s="208"/>
      <c r="H239" s="55"/>
      <c r="I239" s="55"/>
      <c r="J239" s="55"/>
      <c r="K239" s="55"/>
      <c r="L239" s="55"/>
    </row>
    <row r="240" spans="1:12" s="2" customFormat="1" ht="15">
      <c r="A240" s="206" t="s">
        <v>166</v>
      </c>
      <c r="B240" s="37">
        <v>349242.57</v>
      </c>
      <c r="C240" s="207">
        <v>6.2539999999999991E-3</v>
      </c>
      <c r="D240" s="206"/>
      <c r="E240" s="208"/>
      <c r="H240" s="55"/>
      <c r="I240" s="55"/>
      <c r="J240" s="55"/>
      <c r="K240" s="55"/>
      <c r="L240" s="55"/>
    </row>
    <row r="241" spans="1:12" s="2" customFormat="1" ht="15">
      <c r="A241" s="206" t="s">
        <v>167</v>
      </c>
      <c r="B241" s="37">
        <v>1397.43</v>
      </c>
      <c r="C241" s="207">
        <v>2.5000000000000001E-5</v>
      </c>
      <c r="D241" s="206"/>
      <c r="E241" s="208"/>
      <c r="H241" s="55"/>
      <c r="I241" s="55"/>
      <c r="J241" s="55"/>
      <c r="K241" s="55"/>
      <c r="L241" s="55"/>
    </row>
    <row r="242" spans="1:12" s="2" customFormat="1" ht="15">
      <c r="A242" s="206" t="s">
        <v>168</v>
      </c>
      <c r="B242" s="37">
        <v>2982.93</v>
      </c>
      <c r="C242" s="207">
        <v>5.3000000000000001E-5</v>
      </c>
      <c r="D242" s="206"/>
      <c r="E242" s="208"/>
      <c r="H242" s="55"/>
      <c r="I242" s="55"/>
      <c r="J242" s="55"/>
      <c r="K242" s="55"/>
      <c r="L242" s="55"/>
    </row>
    <row r="243" spans="1:12" s="2" customFormat="1" ht="15">
      <c r="A243" s="206" t="s">
        <v>169</v>
      </c>
      <c r="B243" s="37">
        <v>48815.22</v>
      </c>
      <c r="C243" s="207">
        <v>8.740000000000001E-4</v>
      </c>
      <c r="D243" s="206"/>
      <c r="E243" s="208"/>
      <c r="H243" s="55"/>
      <c r="I243" s="55"/>
      <c r="J243" s="55"/>
      <c r="K243" s="55"/>
      <c r="L243" s="55"/>
    </row>
    <row r="244" spans="1:12" s="2" customFormat="1" ht="15">
      <c r="A244" s="206" t="s">
        <v>170</v>
      </c>
      <c r="B244" s="37">
        <v>0</v>
      </c>
      <c r="C244" s="207">
        <v>0</v>
      </c>
      <c r="D244" s="206"/>
      <c r="E244" s="208"/>
      <c r="H244" s="55"/>
      <c r="I244" s="55"/>
      <c r="J244" s="55"/>
      <c r="K244" s="55"/>
      <c r="L244" s="55"/>
    </row>
    <row r="245" spans="1:12" s="2" customFormat="1" ht="15">
      <c r="A245" s="206" t="s">
        <v>171</v>
      </c>
      <c r="B245" s="37">
        <v>83638.880000000005</v>
      </c>
      <c r="C245" s="207">
        <v>1.498E-3</v>
      </c>
      <c r="D245" s="206"/>
      <c r="E245" s="208"/>
      <c r="H245" s="55"/>
      <c r="I245" s="55"/>
      <c r="J245" s="55"/>
      <c r="K245" s="55"/>
      <c r="L245" s="55"/>
    </row>
    <row r="246" spans="1:12" s="2" customFormat="1" ht="15">
      <c r="A246" s="206" t="s">
        <v>172</v>
      </c>
      <c r="B246" s="37">
        <v>21699.45</v>
      </c>
      <c r="C246" s="207">
        <v>3.8899999999999997E-4</v>
      </c>
      <c r="D246" s="206"/>
      <c r="E246" s="208"/>
      <c r="H246" s="55"/>
      <c r="I246" s="55"/>
      <c r="J246" s="55"/>
      <c r="K246" s="55"/>
      <c r="L246" s="55"/>
    </row>
    <row r="247" spans="1:12" s="2" customFormat="1" ht="15">
      <c r="A247" s="206" t="s">
        <v>173</v>
      </c>
      <c r="B247" s="37">
        <v>221436.36</v>
      </c>
      <c r="C247" s="207">
        <v>3.9649999999999998E-3</v>
      </c>
      <c r="D247" s="206"/>
      <c r="E247" s="208"/>
      <c r="H247" s="55"/>
      <c r="I247" s="55"/>
      <c r="J247" s="55"/>
      <c r="K247" s="55"/>
      <c r="L247" s="55"/>
    </row>
    <row r="248" spans="1:12" s="2" customFormat="1" ht="15">
      <c r="A248" s="206" t="s">
        <v>174</v>
      </c>
      <c r="B248" s="37">
        <v>1695.02</v>
      </c>
      <c r="C248" s="207">
        <v>3.0000000000000001E-5</v>
      </c>
      <c r="D248" s="206"/>
      <c r="E248" s="208"/>
      <c r="H248" s="55"/>
      <c r="I248" s="55"/>
      <c r="J248" s="55"/>
      <c r="K248" s="55"/>
      <c r="L248" s="55"/>
    </row>
    <row r="249" spans="1:12" s="2" customFormat="1" ht="15">
      <c r="A249" s="206" t="s">
        <v>175</v>
      </c>
      <c r="B249" s="37">
        <v>3617.93</v>
      </c>
      <c r="C249" s="207">
        <v>6.4999999999999994E-5</v>
      </c>
      <c r="D249" s="206"/>
      <c r="E249" s="208"/>
      <c r="H249" s="55"/>
      <c r="I249" s="55"/>
      <c r="J249" s="55"/>
      <c r="K249" s="55"/>
      <c r="L249" s="55"/>
    </row>
    <row r="250" spans="1:12" s="2" customFormat="1" ht="15">
      <c r="A250" s="206" t="s">
        <v>176</v>
      </c>
      <c r="B250" s="37">
        <v>669594.05000000005</v>
      </c>
      <c r="C250" s="207">
        <v>1.1991E-2</v>
      </c>
      <c r="D250" s="206"/>
      <c r="E250" s="208"/>
      <c r="H250" s="55"/>
      <c r="I250" s="55"/>
      <c r="J250" s="55"/>
      <c r="K250" s="55"/>
      <c r="L250" s="55"/>
    </row>
    <row r="251" spans="1:12" s="2" customFormat="1" ht="15">
      <c r="A251" s="206" t="s">
        <v>177</v>
      </c>
      <c r="B251" s="37">
        <v>185818.34</v>
      </c>
      <c r="C251" s="207">
        <v>3.3279999999999998E-3</v>
      </c>
      <c r="D251" s="206"/>
      <c r="E251" s="208"/>
      <c r="H251" s="55"/>
      <c r="I251" s="55"/>
      <c r="J251" s="55"/>
      <c r="K251" s="55"/>
      <c r="L251" s="55"/>
    </row>
    <row r="252" spans="1:12" s="2" customFormat="1" ht="15">
      <c r="A252" s="206" t="s">
        <v>178</v>
      </c>
      <c r="B252" s="37">
        <v>1700</v>
      </c>
      <c r="C252" s="207">
        <v>3.0000000000000001E-5</v>
      </c>
      <c r="D252" s="206"/>
      <c r="E252" s="208"/>
      <c r="H252" s="55"/>
      <c r="I252" s="55"/>
      <c r="J252" s="55"/>
      <c r="K252" s="55"/>
      <c r="L252" s="55"/>
    </row>
    <row r="253" spans="1:12" s="2" customFormat="1" ht="15">
      <c r="A253" s="206" t="s">
        <v>179</v>
      </c>
      <c r="B253" s="37">
        <v>10121.39</v>
      </c>
      <c r="C253" s="207">
        <v>1.8100000000000001E-4</v>
      </c>
      <c r="D253" s="206"/>
      <c r="E253" s="208"/>
      <c r="H253" s="55"/>
      <c r="I253" s="55"/>
      <c r="J253" s="55"/>
      <c r="K253" s="55"/>
      <c r="L253" s="55"/>
    </row>
    <row r="254" spans="1:12" s="2" customFormat="1" ht="15">
      <c r="A254" s="206" t="s">
        <v>180</v>
      </c>
      <c r="B254" s="37">
        <v>177375.81</v>
      </c>
      <c r="C254" s="207">
        <v>3.176E-3</v>
      </c>
      <c r="D254" s="206"/>
      <c r="E254" s="208"/>
      <c r="H254" s="55"/>
      <c r="I254" s="55"/>
      <c r="J254" s="55"/>
      <c r="K254" s="55"/>
      <c r="L254" s="55"/>
    </row>
    <row r="255" spans="1:12" s="2" customFormat="1" ht="15">
      <c r="A255" s="206" t="s">
        <v>181</v>
      </c>
      <c r="B255" s="37">
        <v>290266.19</v>
      </c>
      <c r="C255" s="207">
        <v>5.1980000000000004E-3</v>
      </c>
      <c r="D255" s="206"/>
      <c r="E255" s="208"/>
      <c r="H255" s="55"/>
      <c r="I255" s="55"/>
      <c r="J255" s="55"/>
      <c r="K255" s="55"/>
      <c r="L255" s="55"/>
    </row>
    <row r="256" spans="1:12" s="2" customFormat="1" ht="15">
      <c r="A256" s="206" t="s">
        <v>182</v>
      </c>
      <c r="B256" s="37">
        <v>42847</v>
      </c>
      <c r="C256" s="207">
        <v>7.67E-4</v>
      </c>
      <c r="D256" s="206"/>
      <c r="E256" s="208"/>
      <c r="H256" s="55"/>
      <c r="I256" s="55"/>
      <c r="J256" s="55"/>
      <c r="K256" s="55"/>
      <c r="L256" s="55"/>
    </row>
    <row r="257" spans="1:12" s="2" customFormat="1">
      <c r="A257" s="206" t="s">
        <v>183</v>
      </c>
      <c r="B257" s="37">
        <v>1925798</v>
      </c>
      <c r="C257" s="207">
        <v>3.4487000000000004E-2</v>
      </c>
      <c r="D257" s="206"/>
      <c r="H257" s="55"/>
      <c r="I257" s="55"/>
      <c r="J257" s="55"/>
      <c r="K257" s="55"/>
      <c r="L257" s="55"/>
    </row>
    <row r="258" spans="1:12" s="2" customFormat="1">
      <c r="A258" s="206" t="s">
        <v>184</v>
      </c>
      <c r="B258" s="37">
        <v>2596.9299999999998</v>
      </c>
      <c r="C258" s="207">
        <v>4.7000000000000004E-5</v>
      </c>
      <c r="D258" s="206"/>
      <c r="H258" s="55"/>
      <c r="I258" s="55"/>
      <c r="J258" s="55"/>
      <c r="K258" s="55"/>
      <c r="L258" s="55"/>
    </row>
    <row r="259" spans="1:12" s="2" customFormat="1">
      <c r="A259" s="206" t="s">
        <v>185</v>
      </c>
      <c r="B259" s="37">
        <v>74937</v>
      </c>
      <c r="C259" s="207">
        <v>1.3420000000000001E-3</v>
      </c>
      <c r="D259" s="206"/>
      <c r="H259" s="55"/>
      <c r="I259" s="55"/>
      <c r="J259" s="55"/>
      <c r="K259" s="55"/>
      <c r="L259" s="55"/>
    </row>
    <row r="260" spans="1:12" s="2" customFormat="1">
      <c r="A260" s="206" t="s">
        <v>186</v>
      </c>
      <c r="B260" s="37">
        <v>101580.02</v>
      </c>
      <c r="C260" s="207">
        <v>1.8190000000000001E-3</v>
      </c>
      <c r="D260" s="206"/>
      <c r="H260" s="55"/>
      <c r="I260" s="55"/>
      <c r="J260" s="55"/>
      <c r="K260" s="55"/>
      <c r="L260" s="55"/>
    </row>
    <row r="261" spans="1:12" s="2" customFormat="1">
      <c r="A261" s="206" t="s">
        <v>187</v>
      </c>
      <c r="B261" s="37">
        <v>46917</v>
      </c>
      <c r="C261" s="207">
        <v>8.4000000000000003E-4</v>
      </c>
      <c r="D261" s="206"/>
      <c r="H261" s="55"/>
      <c r="I261" s="55"/>
      <c r="J261" s="55"/>
      <c r="K261" s="55"/>
      <c r="L261" s="55"/>
    </row>
    <row r="262" spans="1:12" s="2" customFormat="1">
      <c r="A262" s="206" t="s">
        <v>188</v>
      </c>
      <c r="B262" s="37">
        <v>7308335.9199999999</v>
      </c>
      <c r="C262" s="207">
        <v>0.13087799999999999</v>
      </c>
      <c r="D262" s="206"/>
      <c r="H262" s="55"/>
      <c r="I262" s="55"/>
      <c r="J262" s="55"/>
      <c r="K262" s="55"/>
      <c r="L262" s="55"/>
    </row>
    <row r="263" spans="1:12" s="2" customFormat="1">
      <c r="A263" s="206" t="s">
        <v>189</v>
      </c>
      <c r="B263" s="37">
        <v>180255.54</v>
      </c>
      <c r="C263" s="207">
        <v>3.228E-3</v>
      </c>
      <c r="D263" s="206"/>
      <c r="H263" s="55"/>
      <c r="I263" s="55"/>
      <c r="J263" s="55"/>
      <c r="K263" s="55"/>
      <c r="L263" s="55"/>
    </row>
    <row r="264" spans="1:12" s="2" customFormat="1">
      <c r="A264" s="206" t="s">
        <v>190</v>
      </c>
      <c r="B264" s="37">
        <v>6144.06</v>
      </c>
      <c r="C264" s="207">
        <v>1.0999999999999999E-4</v>
      </c>
      <c r="D264" s="206"/>
      <c r="H264" s="55"/>
      <c r="I264" s="55"/>
      <c r="J264" s="55"/>
      <c r="K264" s="55"/>
      <c r="L264" s="55"/>
    </row>
    <row r="265" spans="1:12" s="2" customFormat="1">
      <c r="A265" s="206" t="s">
        <v>191</v>
      </c>
      <c r="B265" s="37">
        <v>107317.98</v>
      </c>
      <c r="C265" s="207">
        <v>1.9220000000000001E-3</v>
      </c>
      <c r="D265" s="206"/>
      <c r="H265" s="55"/>
      <c r="I265" s="55"/>
      <c r="J265" s="55"/>
      <c r="K265" s="55"/>
      <c r="L265" s="55"/>
    </row>
    <row r="266" spans="1:12" s="2" customFormat="1">
      <c r="A266" s="206" t="s">
        <v>192</v>
      </c>
      <c r="B266" s="37">
        <v>143668.32</v>
      </c>
      <c r="C266" s="207">
        <v>2.5729999999999998E-3</v>
      </c>
      <c r="D266" s="206"/>
      <c r="H266" s="55"/>
      <c r="I266" s="55"/>
      <c r="J266" s="55"/>
      <c r="K266" s="55"/>
      <c r="L266" s="55"/>
    </row>
    <row r="267" spans="1:12" s="2" customFormat="1">
      <c r="A267" s="206" t="s">
        <v>193</v>
      </c>
      <c r="B267" s="37">
        <v>110976.4</v>
      </c>
      <c r="C267" s="207">
        <v>1.9870000000000001E-3</v>
      </c>
      <c r="D267" s="206"/>
      <c r="H267" s="55"/>
      <c r="I267" s="55"/>
      <c r="J267" s="55"/>
      <c r="K267" s="55"/>
      <c r="L267" s="55"/>
    </row>
    <row r="268" spans="1:12" s="2" customFormat="1">
      <c r="A268" s="206" t="s">
        <v>194</v>
      </c>
      <c r="B268" s="37">
        <v>0</v>
      </c>
      <c r="C268" s="207">
        <v>0</v>
      </c>
      <c r="D268" s="206"/>
      <c r="H268" s="55"/>
      <c r="I268" s="55"/>
      <c r="J268" s="55"/>
      <c r="K268" s="55"/>
      <c r="L268" s="55"/>
    </row>
    <row r="269" spans="1:12" s="2" customFormat="1">
      <c r="A269" s="206" t="s">
        <v>195</v>
      </c>
      <c r="B269" s="37">
        <v>1328677.83</v>
      </c>
      <c r="C269" s="207">
        <v>2.3793999999999999E-2</v>
      </c>
      <c r="D269" s="206"/>
      <c r="H269" s="55"/>
      <c r="I269" s="55"/>
      <c r="J269" s="55"/>
      <c r="K269" s="55"/>
      <c r="L269" s="55"/>
    </row>
    <row r="270" spans="1:12" s="2" customFormat="1">
      <c r="A270" s="206" t="s">
        <v>196</v>
      </c>
      <c r="B270" s="37">
        <v>1737803.18</v>
      </c>
      <c r="C270" s="207">
        <v>3.1120999999999999E-2</v>
      </c>
      <c r="D270" s="206"/>
      <c r="H270" s="55"/>
      <c r="I270" s="55"/>
      <c r="J270" s="55"/>
      <c r="K270" s="55"/>
      <c r="L270" s="55"/>
    </row>
    <row r="271" spans="1:12" s="2" customFormat="1">
      <c r="A271" s="206" t="s">
        <v>197</v>
      </c>
      <c r="B271" s="37">
        <v>8620.69</v>
      </c>
      <c r="C271" s="207">
        <v>1.54E-4</v>
      </c>
      <c r="D271" s="206"/>
      <c r="H271" s="55"/>
      <c r="I271" s="55"/>
      <c r="J271" s="55"/>
      <c r="K271" s="55"/>
      <c r="L271" s="55"/>
    </row>
    <row r="272" spans="1:12" s="2" customFormat="1">
      <c r="A272" s="206" t="s">
        <v>198</v>
      </c>
      <c r="B272" s="37">
        <v>174585.8</v>
      </c>
      <c r="C272" s="207">
        <v>3.1259999999999999E-3</v>
      </c>
      <c r="D272" s="206"/>
      <c r="H272" s="55"/>
      <c r="I272" s="55"/>
      <c r="J272" s="55"/>
      <c r="K272" s="55"/>
      <c r="L272" s="55"/>
    </row>
    <row r="273" spans="1:12" s="2" customFormat="1">
      <c r="A273" s="206" t="s">
        <v>199</v>
      </c>
      <c r="B273" s="37">
        <v>481673.08</v>
      </c>
      <c r="C273" s="207">
        <v>8.626E-3</v>
      </c>
      <c r="D273" s="206"/>
      <c r="H273" s="55"/>
      <c r="I273" s="55"/>
      <c r="J273" s="55"/>
      <c r="K273" s="55"/>
      <c r="L273" s="55"/>
    </row>
    <row r="274" spans="1:12" s="2" customFormat="1">
      <c r="A274" s="206" t="s">
        <v>200</v>
      </c>
      <c r="B274" s="37">
        <v>592935.12</v>
      </c>
      <c r="C274" s="207">
        <v>1.0618000000000001E-2</v>
      </c>
      <c r="D274" s="206"/>
      <c r="H274" s="55"/>
      <c r="I274" s="55"/>
      <c r="J274" s="55"/>
      <c r="K274" s="55"/>
      <c r="L274" s="55"/>
    </row>
    <row r="275" spans="1:12" s="2" customFormat="1">
      <c r="A275" s="206" t="s">
        <v>201</v>
      </c>
      <c r="B275" s="37">
        <v>85775.86</v>
      </c>
      <c r="C275" s="207">
        <v>1.5359999999999998E-3</v>
      </c>
      <c r="D275" s="206"/>
      <c r="H275" s="55"/>
      <c r="I275" s="55"/>
      <c r="J275" s="55"/>
      <c r="K275" s="55"/>
      <c r="L275" s="55"/>
    </row>
    <row r="276" spans="1:12" s="2" customFormat="1" ht="15" customHeight="1">
      <c r="A276" s="206" t="s">
        <v>202</v>
      </c>
      <c r="B276" s="37">
        <v>50433.55</v>
      </c>
      <c r="C276" s="207">
        <v>9.0300000000000005E-4</v>
      </c>
      <c r="D276" s="206"/>
      <c r="H276" s="55"/>
      <c r="I276" s="55"/>
      <c r="J276" s="55"/>
      <c r="K276" s="55"/>
      <c r="L276" s="55"/>
    </row>
    <row r="277" spans="1:12" s="2" customFormat="1">
      <c r="A277" s="206" t="s">
        <v>203</v>
      </c>
      <c r="B277" s="37">
        <v>0</v>
      </c>
      <c r="C277" s="207">
        <v>0</v>
      </c>
      <c r="D277" s="206"/>
      <c r="H277" s="55"/>
      <c r="I277" s="55"/>
      <c r="J277" s="55"/>
      <c r="K277" s="55"/>
      <c r="L277" s="55"/>
    </row>
    <row r="278" spans="1:12" s="2" customFormat="1">
      <c r="A278" s="206" t="s">
        <v>204</v>
      </c>
      <c r="B278" s="37">
        <v>368168.58</v>
      </c>
      <c r="C278" s="207">
        <v>6.5929999999999999E-3</v>
      </c>
      <c r="D278" s="206"/>
      <c r="H278" s="55"/>
      <c r="I278" s="55"/>
      <c r="J278" s="55"/>
      <c r="K278" s="55"/>
      <c r="L278" s="55"/>
    </row>
    <row r="279" spans="1:12" s="2" customFormat="1">
      <c r="A279" s="206" t="s">
        <v>205</v>
      </c>
      <c r="B279" s="37">
        <v>18830.39</v>
      </c>
      <c r="C279" s="207">
        <v>3.3700000000000001E-4</v>
      </c>
      <c r="D279" s="206"/>
      <c r="H279" s="55"/>
      <c r="I279" s="55"/>
      <c r="J279" s="55"/>
      <c r="K279" s="55"/>
      <c r="L279" s="55"/>
    </row>
    <row r="280" spans="1:12" s="2" customFormat="1">
      <c r="A280" s="206" t="s">
        <v>206</v>
      </c>
      <c r="B280" s="37">
        <v>580</v>
      </c>
      <c r="C280" s="207">
        <v>1.0000000000000001E-5</v>
      </c>
      <c r="D280" s="206"/>
      <c r="H280" s="55"/>
      <c r="I280" s="55"/>
      <c r="J280" s="55"/>
      <c r="K280" s="55"/>
      <c r="L280" s="55"/>
    </row>
    <row r="281" spans="1:12" s="2" customFormat="1">
      <c r="A281" s="206" t="s">
        <v>207</v>
      </c>
      <c r="B281" s="37">
        <v>35296</v>
      </c>
      <c r="C281" s="207">
        <v>6.3200000000000007E-4</v>
      </c>
      <c r="D281" s="206"/>
      <c r="H281" s="55"/>
      <c r="I281" s="55"/>
      <c r="J281" s="55"/>
      <c r="K281" s="55"/>
      <c r="L281" s="55"/>
    </row>
    <row r="282" spans="1:12" s="2" customFormat="1">
      <c r="A282" s="206" t="s">
        <v>208</v>
      </c>
      <c r="B282" s="37">
        <v>90780.63</v>
      </c>
      <c r="C282" s="207">
        <v>1.6259999999999998E-3</v>
      </c>
      <c r="D282" s="206"/>
      <c r="H282" s="55"/>
      <c r="I282" s="55"/>
      <c r="J282" s="55"/>
      <c r="K282" s="55"/>
      <c r="L282" s="55"/>
    </row>
    <row r="283" spans="1:12" s="2" customFormat="1">
      <c r="A283" s="206" t="s">
        <v>209</v>
      </c>
      <c r="B283" s="37">
        <v>0</v>
      </c>
      <c r="C283" s="207">
        <v>0</v>
      </c>
      <c r="D283" s="206"/>
      <c r="H283" s="55"/>
      <c r="I283" s="55"/>
      <c r="J283" s="55"/>
      <c r="K283" s="55"/>
      <c r="L283" s="55"/>
    </row>
    <row r="284" spans="1:12" s="2" customFormat="1">
      <c r="A284" s="206" t="s">
        <v>210</v>
      </c>
      <c r="B284" s="37">
        <v>327756.75</v>
      </c>
      <c r="C284" s="207">
        <v>5.8690000000000001E-3</v>
      </c>
      <c r="D284" s="206"/>
      <c r="H284" s="55"/>
      <c r="I284" s="55"/>
      <c r="J284" s="55"/>
      <c r="K284" s="55"/>
      <c r="L284" s="55"/>
    </row>
    <row r="285" spans="1:12" s="2" customFormat="1">
      <c r="A285" s="206" t="s">
        <v>211</v>
      </c>
      <c r="B285" s="37">
        <v>558433</v>
      </c>
      <c r="C285" s="207">
        <v>0.01</v>
      </c>
      <c r="D285" s="206"/>
      <c r="H285" s="55"/>
      <c r="I285" s="55"/>
      <c r="J285" s="55"/>
      <c r="K285" s="55"/>
      <c r="L285" s="55"/>
    </row>
    <row r="286" spans="1:12" s="2" customFormat="1">
      <c r="A286" s="206" t="s">
        <v>212</v>
      </c>
      <c r="B286" s="37">
        <v>1749</v>
      </c>
      <c r="C286" s="207">
        <v>3.1000000000000001E-5</v>
      </c>
      <c r="D286" s="206"/>
      <c r="H286" s="55"/>
      <c r="I286" s="55"/>
      <c r="J286" s="55"/>
      <c r="K286" s="55"/>
      <c r="L286" s="55"/>
    </row>
    <row r="287" spans="1:12" s="2" customFormat="1">
      <c r="A287" s="206" t="s">
        <v>213</v>
      </c>
      <c r="B287" s="37">
        <v>13720</v>
      </c>
      <c r="C287" s="207">
        <v>2.4600000000000002E-4</v>
      </c>
      <c r="D287" s="206"/>
      <c r="H287" s="55"/>
      <c r="I287" s="55"/>
      <c r="J287" s="55"/>
      <c r="K287" s="55"/>
      <c r="L287" s="55"/>
    </row>
    <row r="288" spans="1:12" s="2" customFormat="1">
      <c r="A288" s="206" t="s">
        <v>214</v>
      </c>
      <c r="B288" s="37">
        <v>4338190.3600000003</v>
      </c>
      <c r="C288" s="207">
        <v>7.7689000000000008E-2</v>
      </c>
      <c r="D288" s="206"/>
      <c r="H288" s="55"/>
      <c r="I288" s="55"/>
      <c r="J288" s="55"/>
      <c r="K288" s="55"/>
      <c r="L288" s="55"/>
    </row>
    <row r="289" spans="1:12" s="2" customFormat="1">
      <c r="A289" s="206" t="s">
        <v>215</v>
      </c>
      <c r="B289" s="37">
        <v>587770.69999999995</v>
      </c>
      <c r="C289" s="207">
        <v>1.0526000000000001E-2</v>
      </c>
      <c r="D289" s="206"/>
      <c r="H289" s="55"/>
      <c r="I289" s="55"/>
      <c r="J289" s="55"/>
      <c r="K289" s="55"/>
      <c r="L289" s="55"/>
    </row>
    <row r="290" spans="1:12" s="2" customFormat="1">
      <c r="A290" s="206" t="s">
        <v>216</v>
      </c>
      <c r="B290" s="37">
        <v>0</v>
      </c>
      <c r="C290" s="207">
        <v>0</v>
      </c>
      <c r="D290" s="206"/>
      <c r="H290" s="55"/>
      <c r="I290" s="55"/>
      <c r="J290" s="55"/>
      <c r="K290" s="55"/>
      <c r="L290" s="55"/>
    </row>
    <row r="291" spans="1:12" s="2" customFormat="1">
      <c r="A291" s="206" t="s">
        <v>217</v>
      </c>
      <c r="B291" s="37">
        <v>229637.83</v>
      </c>
      <c r="C291" s="207">
        <v>4.1120000000000002E-3</v>
      </c>
      <c r="D291" s="206"/>
      <c r="H291" s="55"/>
      <c r="I291" s="55"/>
      <c r="J291" s="55"/>
      <c r="K291" s="55"/>
      <c r="L291" s="55"/>
    </row>
    <row r="292" spans="1:12" s="2" customFormat="1">
      <c r="A292" s="206" t="s">
        <v>218</v>
      </c>
      <c r="B292" s="37">
        <v>157255.29999999999</v>
      </c>
      <c r="C292" s="207">
        <v>2.8160000000000004E-3</v>
      </c>
      <c r="D292" s="206"/>
      <c r="H292" s="55"/>
      <c r="I292" s="55"/>
      <c r="J292" s="55"/>
      <c r="K292" s="55"/>
      <c r="L292" s="55"/>
    </row>
    <row r="293" spans="1:12" s="2" customFormat="1">
      <c r="A293" s="206" t="s">
        <v>219</v>
      </c>
      <c r="B293" s="37">
        <v>255935.47</v>
      </c>
      <c r="C293" s="207">
        <v>4.5830000000000003E-3</v>
      </c>
      <c r="D293" s="206"/>
      <c r="H293" s="55"/>
      <c r="I293" s="55"/>
      <c r="J293" s="55"/>
      <c r="K293" s="55"/>
      <c r="L293" s="55"/>
    </row>
    <row r="294" spans="1:12" s="2" customFormat="1">
      <c r="A294" s="206" t="s">
        <v>220</v>
      </c>
      <c r="B294" s="37">
        <v>27399.98</v>
      </c>
      <c r="C294" s="207">
        <v>4.9100000000000001E-4</v>
      </c>
      <c r="D294" s="206"/>
      <c r="H294" s="55"/>
      <c r="I294" s="55"/>
      <c r="J294" s="55"/>
      <c r="K294" s="55"/>
      <c r="L294" s="55"/>
    </row>
    <row r="295" spans="1:12" s="2" customFormat="1">
      <c r="A295" s="206" t="s">
        <v>221</v>
      </c>
      <c r="B295" s="37">
        <v>111481.8</v>
      </c>
      <c r="C295" s="207">
        <v>1.9959999999999999E-3</v>
      </c>
      <c r="D295" s="206"/>
      <c r="H295" s="55"/>
      <c r="I295" s="55"/>
      <c r="J295" s="55"/>
      <c r="K295" s="55"/>
      <c r="L295" s="55"/>
    </row>
    <row r="296" spans="1:12" s="2" customFormat="1">
      <c r="A296" s="206" t="s">
        <v>222</v>
      </c>
      <c r="B296" s="37">
        <v>5800</v>
      </c>
      <c r="C296" s="207">
        <v>1.0399999999999999E-4</v>
      </c>
      <c r="D296" s="206"/>
      <c r="H296" s="55"/>
      <c r="I296" s="55"/>
      <c r="J296" s="55"/>
      <c r="K296" s="55"/>
      <c r="L296" s="55"/>
    </row>
    <row r="297" spans="1:12" s="2" customFormat="1">
      <c r="A297" s="206" t="s">
        <v>223</v>
      </c>
      <c r="B297" s="37">
        <v>44911.1</v>
      </c>
      <c r="C297" s="207">
        <v>8.0400000000000003E-4</v>
      </c>
      <c r="D297" s="206"/>
      <c r="H297" s="55"/>
      <c r="I297" s="55"/>
      <c r="J297" s="55"/>
      <c r="K297" s="55"/>
      <c r="L297" s="55"/>
    </row>
    <row r="298" spans="1:12" s="2" customFormat="1">
      <c r="A298" s="206" t="s">
        <v>224</v>
      </c>
      <c r="B298" s="37">
        <v>135599.35</v>
      </c>
      <c r="C298" s="207">
        <v>2.428E-3</v>
      </c>
      <c r="D298" s="206"/>
      <c r="H298" s="55"/>
      <c r="I298" s="55"/>
      <c r="J298" s="55"/>
      <c r="K298" s="55"/>
      <c r="L298" s="55"/>
    </row>
    <row r="299" spans="1:12" s="2" customFormat="1">
      <c r="A299" s="206" t="s">
        <v>225</v>
      </c>
      <c r="B299" s="37">
        <v>69079.570000000007</v>
      </c>
      <c r="C299" s="207">
        <v>1.237E-3</v>
      </c>
      <c r="D299" s="206"/>
      <c r="H299" s="55"/>
      <c r="I299" s="55"/>
      <c r="J299" s="55"/>
      <c r="K299" s="55"/>
      <c r="L299" s="55"/>
    </row>
    <row r="300" spans="1:12" s="2" customFormat="1">
      <c r="A300" s="206" t="s">
        <v>226</v>
      </c>
      <c r="B300" s="37">
        <v>502125.66</v>
      </c>
      <c r="C300" s="207">
        <v>8.992E-3</v>
      </c>
      <c r="D300" s="206"/>
      <c r="H300" s="55"/>
      <c r="I300" s="55"/>
      <c r="J300" s="55"/>
      <c r="K300" s="55"/>
      <c r="L300" s="55"/>
    </row>
    <row r="301" spans="1:12" s="2" customFormat="1">
      <c r="A301" s="206" t="s">
        <v>227</v>
      </c>
      <c r="B301" s="37">
        <v>0</v>
      </c>
      <c r="C301" s="207">
        <v>0</v>
      </c>
      <c r="D301" s="206"/>
      <c r="H301" s="55"/>
      <c r="I301" s="55"/>
      <c r="J301" s="55"/>
      <c r="K301" s="55"/>
      <c r="L301" s="55"/>
    </row>
    <row r="302" spans="1:12" s="2" customFormat="1">
      <c r="A302" s="206" t="s">
        <v>228</v>
      </c>
      <c r="B302" s="37">
        <v>95768.43</v>
      </c>
      <c r="C302" s="207">
        <v>1.7150000000000002E-3</v>
      </c>
      <c r="D302" s="206"/>
      <c r="H302" s="55"/>
      <c r="I302" s="55"/>
      <c r="J302" s="55"/>
      <c r="K302" s="55"/>
      <c r="L302" s="55"/>
    </row>
    <row r="303" spans="1:12" s="2" customFormat="1">
      <c r="A303" s="206" t="s">
        <v>229</v>
      </c>
      <c r="B303" s="37">
        <v>0</v>
      </c>
      <c r="C303" s="207">
        <v>0</v>
      </c>
      <c r="D303" s="206"/>
      <c r="H303" s="55"/>
      <c r="I303" s="55"/>
      <c r="J303" s="55"/>
      <c r="K303" s="55"/>
      <c r="L303" s="55"/>
    </row>
    <row r="304" spans="1:12" s="2" customFormat="1">
      <c r="A304" s="206" t="s">
        <v>230</v>
      </c>
      <c r="B304" s="37">
        <v>0</v>
      </c>
      <c r="C304" s="207">
        <v>0</v>
      </c>
      <c r="D304" s="206"/>
      <c r="H304" s="55"/>
      <c r="I304" s="55"/>
      <c r="J304" s="55"/>
      <c r="K304" s="55"/>
      <c r="L304" s="55"/>
    </row>
    <row r="305" spans="1:12" s="2" customFormat="1">
      <c r="A305" s="206" t="s">
        <v>231</v>
      </c>
      <c r="B305" s="37">
        <v>0</v>
      </c>
      <c r="C305" s="207">
        <v>0</v>
      </c>
      <c r="D305" s="206"/>
      <c r="H305" s="55"/>
      <c r="I305" s="55"/>
      <c r="J305" s="55"/>
      <c r="K305" s="55"/>
      <c r="L305" s="55"/>
    </row>
    <row r="306" spans="1:12" s="2" customFormat="1">
      <c r="A306" s="206" t="s">
        <v>232</v>
      </c>
      <c r="B306" s="37">
        <v>0</v>
      </c>
      <c r="C306" s="207">
        <v>0</v>
      </c>
      <c r="D306" s="206"/>
      <c r="H306" s="55"/>
      <c r="I306" s="55"/>
      <c r="J306" s="55"/>
      <c r="K306" s="55"/>
      <c r="L306" s="55"/>
    </row>
    <row r="307" spans="1:12" s="2" customFormat="1">
      <c r="A307" s="206" t="s">
        <v>233</v>
      </c>
      <c r="B307" s="37">
        <v>0</v>
      </c>
      <c r="C307" s="207">
        <v>0</v>
      </c>
      <c r="D307" s="206"/>
      <c r="H307" s="55"/>
      <c r="I307" s="55"/>
      <c r="J307" s="55"/>
      <c r="K307" s="55"/>
      <c r="L307" s="55"/>
    </row>
    <row r="308" spans="1:12" s="2" customFormat="1">
      <c r="A308" s="206" t="s">
        <v>234</v>
      </c>
      <c r="B308" s="37">
        <v>0</v>
      </c>
      <c r="C308" s="207">
        <v>0</v>
      </c>
      <c r="D308" s="206"/>
      <c r="H308" s="55"/>
      <c r="I308" s="55"/>
      <c r="J308" s="55"/>
      <c r="K308" s="55"/>
      <c r="L308" s="55"/>
    </row>
    <row r="309" spans="1:12" s="2" customFormat="1">
      <c r="A309" s="206" t="s">
        <v>235</v>
      </c>
      <c r="B309" s="37">
        <v>0</v>
      </c>
      <c r="C309" s="207">
        <v>0</v>
      </c>
      <c r="D309" s="206"/>
      <c r="H309" s="55"/>
      <c r="I309" s="55"/>
      <c r="J309" s="55"/>
      <c r="K309" s="55"/>
      <c r="L309" s="55"/>
    </row>
    <row r="310" spans="1:12" s="2" customFormat="1">
      <c r="A310" s="206" t="s">
        <v>236</v>
      </c>
      <c r="B310" s="37">
        <v>0</v>
      </c>
      <c r="C310" s="207">
        <v>0</v>
      </c>
      <c r="D310" s="206"/>
      <c r="H310" s="55"/>
      <c r="I310" s="55"/>
      <c r="J310" s="55"/>
      <c r="K310" s="55"/>
      <c r="L310" s="55"/>
    </row>
    <row r="311" spans="1:12" s="2" customFormat="1">
      <c r="A311" s="206" t="s">
        <v>237</v>
      </c>
      <c r="B311" s="37">
        <v>0</v>
      </c>
      <c r="C311" s="207">
        <v>0</v>
      </c>
      <c r="D311" s="206"/>
      <c r="H311" s="55"/>
      <c r="I311" s="55"/>
      <c r="J311" s="55"/>
      <c r="K311" s="55"/>
      <c r="L311" s="55"/>
    </row>
    <row r="312" spans="1:12" s="2" customFormat="1">
      <c r="A312" s="206" t="s">
        <v>238</v>
      </c>
      <c r="B312" s="37">
        <v>0</v>
      </c>
      <c r="C312" s="207">
        <v>0</v>
      </c>
      <c r="D312" s="206"/>
      <c r="H312" s="55"/>
      <c r="I312" s="55"/>
      <c r="J312" s="55"/>
      <c r="K312" s="55"/>
      <c r="L312" s="55"/>
    </row>
    <row r="313" spans="1:12" s="2" customFormat="1">
      <c r="A313" s="206" t="s">
        <v>239</v>
      </c>
      <c r="B313" s="37">
        <v>0</v>
      </c>
      <c r="C313" s="207">
        <v>0</v>
      </c>
      <c r="D313" s="206"/>
      <c r="H313" s="55"/>
      <c r="I313" s="55"/>
      <c r="J313" s="55"/>
      <c r="K313" s="55"/>
      <c r="L313" s="55"/>
    </row>
    <row r="314" spans="1:12" s="2" customFormat="1" ht="15.75" customHeight="1">
      <c r="A314" s="206" t="s">
        <v>240</v>
      </c>
      <c r="B314" s="37">
        <v>0</v>
      </c>
      <c r="C314" s="207">
        <v>0</v>
      </c>
      <c r="D314" s="206"/>
      <c r="H314" s="55"/>
      <c r="I314" s="55"/>
      <c r="J314" s="55"/>
      <c r="K314" s="55"/>
      <c r="L314" s="55"/>
    </row>
    <row r="315" spans="1:12" s="2" customFormat="1">
      <c r="A315" s="206" t="s">
        <v>241</v>
      </c>
      <c r="B315" s="37">
        <v>0</v>
      </c>
      <c r="C315" s="207">
        <v>0</v>
      </c>
      <c r="D315" s="206"/>
      <c r="H315" s="55"/>
      <c r="I315" s="55"/>
      <c r="J315" s="55"/>
      <c r="K315" s="55"/>
      <c r="L315" s="55"/>
    </row>
    <row r="316" spans="1:12" s="2" customFormat="1">
      <c r="A316" s="206" t="s">
        <v>242</v>
      </c>
      <c r="B316" s="37">
        <v>0</v>
      </c>
      <c r="C316" s="207">
        <v>0</v>
      </c>
      <c r="D316" s="206"/>
      <c r="H316" s="55"/>
      <c r="I316" s="55"/>
      <c r="J316" s="55"/>
      <c r="K316" s="55"/>
      <c r="L316" s="55"/>
    </row>
    <row r="317" spans="1:12" s="2" customFormat="1">
      <c r="A317" s="206" t="s">
        <v>243</v>
      </c>
      <c r="B317" s="37">
        <v>0</v>
      </c>
      <c r="C317" s="207">
        <v>0</v>
      </c>
      <c r="D317" s="206"/>
      <c r="H317" s="55"/>
      <c r="I317" s="55"/>
      <c r="J317" s="55"/>
      <c r="K317" s="55"/>
      <c r="L317" s="55"/>
    </row>
    <row r="318" spans="1:12" s="2" customFormat="1">
      <c r="A318" s="206" t="s">
        <v>244</v>
      </c>
      <c r="B318" s="37">
        <v>0</v>
      </c>
      <c r="C318" s="207">
        <v>0</v>
      </c>
      <c r="D318" s="206"/>
      <c r="H318" s="55"/>
      <c r="I318" s="55"/>
      <c r="J318" s="55"/>
      <c r="K318" s="55"/>
      <c r="L318" s="55"/>
    </row>
    <row r="319" spans="1:12" s="2" customFormat="1">
      <c r="A319" s="206" t="s">
        <v>245</v>
      </c>
      <c r="B319" s="37">
        <v>0</v>
      </c>
      <c r="C319" s="207">
        <v>0</v>
      </c>
      <c r="D319" s="206"/>
      <c r="H319" s="55"/>
      <c r="I319" s="55"/>
      <c r="J319" s="55"/>
      <c r="K319" s="55"/>
      <c r="L319" s="55"/>
    </row>
    <row r="320" spans="1:12" s="2" customFormat="1">
      <c r="A320" s="206" t="s">
        <v>246</v>
      </c>
      <c r="B320" s="37">
        <v>827491</v>
      </c>
      <c r="C320" s="207">
        <v>1.4819000000000001E-2</v>
      </c>
      <c r="D320" s="206"/>
      <c r="H320" s="55"/>
      <c r="I320" s="55"/>
      <c r="J320" s="55"/>
      <c r="K320" s="55"/>
      <c r="L320" s="55"/>
    </row>
    <row r="321" spans="1:12" s="2" customFormat="1">
      <c r="A321" s="209"/>
      <c r="B321" s="210"/>
      <c r="C321" s="211"/>
      <c r="D321" s="212">
        <v>0</v>
      </c>
      <c r="H321" s="55"/>
      <c r="I321" s="55"/>
      <c r="J321" s="55"/>
      <c r="K321" s="55"/>
      <c r="L321" s="55"/>
    </row>
    <row r="322" spans="1:12" s="2" customFormat="1">
      <c r="A322" s="17"/>
      <c r="B322" s="213">
        <f>SUM(B222:B321)</f>
        <v>55840740.689999975</v>
      </c>
      <c r="C322" s="214">
        <f>SUM(C222:C321)</f>
        <v>0.99999300000000013</v>
      </c>
      <c r="D322" s="215"/>
      <c r="H322" s="55"/>
      <c r="I322" s="55"/>
      <c r="J322" s="55"/>
      <c r="K322" s="55"/>
      <c r="L322" s="55"/>
    </row>
    <row r="324" spans="1:12" s="2" customFormat="1">
      <c r="A324" s="121" t="s">
        <v>247</v>
      </c>
      <c r="B324" s="55"/>
      <c r="C324" s="55"/>
      <c r="D324" s="55"/>
      <c r="H324" s="55"/>
      <c r="I324" s="55"/>
      <c r="J324" s="55"/>
      <c r="K324" s="55"/>
      <c r="L324" s="55"/>
    </row>
    <row r="325" spans="1:12" s="2" customFormat="1" ht="9.75" customHeight="1">
      <c r="A325" s="55"/>
      <c r="B325" s="55"/>
      <c r="C325" s="55"/>
      <c r="D325" s="55"/>
      <c r="H325" s="55"/>
      <c r="I325" s="55"/>
      <c r="J325" s="55"/>
      <c r="K325" s="55"/>
      <c r="L325" s="55"/>
    </row>
    <row r="326" spans="1:12" s="2" customFormat="1">
      <c r="A326" s="109" t="s">
        <v>248</v>
      </c>
      <c r="B326" s="123" t="s">
        <v>44</v>
      </c>
      <c r="C326" s="216" t="s">
        <v>45</v>
      </c>
      <c r="D326" s="216" t="s">
        <v>249</v>
      </c>
      <c r="E326" s="217" t="s">
        <v>119</v>
      </c>
      <c r="H326" s="55"/>
      <c r="I326" s="55"/>
      <c r="J326" s="55"/>
      <c r="K326" s="55"/>
      <c r="L326" s="55"/>
    </row>
    <row r="327" spans="1:12" s="2" customFormat="1">
      <c r="A327" s="218" t="s">
        <v>250</v>
      </c>
      <c r="B327" s="219">
        <f>SUM(B328:B335)</f>
        <v>-168620863.49000001</v>
      </c>
      <c r="C327" s="220">
        <f>SUM(C328:C335)</f>
        <v>-168620863.49000001</v>
      </c>
      <c r="D327" s="221">
        <f>SUM(D328:D335)</f>
        <v>-3.7252902984619141E-9</v>
      </c>
      <c r="E327" s="222">
        <v>0</v>
      </c>
      <c r="H327" s="55"/>
      <c r="I327" s="55"/>
      <c r="J327" s="55"/>
      <c r="K327" s="55"/>
      <c r="L327" s="55"/>
    </row>
    <row r="328" spans="1:12" s="2" customFormat="1">
      <c r="A328" s="223" t="s">
        <v>251</v>
      </c>
      <c r="B328" s="37">
        <v>1033594.1</v>
      </c>
      <c r="C328" s="37">
        <v>1033594.1</v>
      </c>
      <c r="D328" s="37">
        <v>0</v>
      </c>
      <c r="E328" s="224"/>
      <c r="H328" s="55"/>
      <c r="I328" s="55"/>
      <c r="J328" s="55"/>
      <c r="K328" s="55"/>
      <c r="L328" s="55"/>
    </row>
    <row r="329" spans="1:12" s="2" customFormat="1">
      <c r="A329" s="223" t="s">
        <v>252</v>
      </c>
      <c r="B329" s="37">
        <v>-12118214.720000001</v>
      </c>
      <c r="C329" s="37">
        <v>-12118214.720000001</v>
      </c>
      <c r="D329" s="37">
        <v>0</v>
      </c>
      <c r="E329" s="224"/>
      <c r="H329" s="55"/>
      <c r="I329" s="55"/>
      <c r="J329" s="55"/>
      <c r="K329" s="55"/>
      <c r="L329" s="55"/>
    </row>
    <row r="330" spans="1:12" s="2" customFormat="1" ht="19.5" customHeight="1">
      <c r="A330" s="223" t="s">
        <v>253</v>
      </c>
      <c r="B330" s="37">
        <v>-27820849.960000001</v>
      </c>
      <c r="C330" s="37">
        <v>0</v>
      </c>
      <c r="D330" s="37">
        <v>27820849.960000001</v>
      </c>
      <c r="E330" s="224"/>
      <c r="H330" s="55"/>
      <c r="I330" s="55"/>
      <c r="J330" s="55"/>
      <c r="K330" s="55"/>
      <c r="L330" s="55"/>
    </row>
    <row r="331" spans="1:12" s="2" customFormat="1">
      <c r="A331" s="223" t="s">
        <v>254</v>
      </c>
      <c r="B331" s="37">
        <v>-76040834.739999995</v>
      </c>
      <c r="C331" s="37">
        <v>-76040834.739999995</v>
      </c>
      <c r="D331" s="37">
        <v>0</v>
      </c>
      <c r="E331" s="224"/>
      <c r="H331" s="55"/>
      <c r="I331" s="55"/>
      <c r="J331" s="55"/>
      <c r="K331" s="55"/>
      <c r="L331" s="55"/>
    </row>
    <row r="332" spans="1:12" s="2" customFormat="1">
      <c r="A332" s="223" t="s">
        <v>255</v>
      </c>
      <c r="B332" s="37">
        <v>-27842025.859999999</v>
      </c>
      <c r="C332" s="37">
        <v>-27842025.859999999</v>
      </c>
      <c r="D332" s="37">
        <v>0</v>
      </c>
      <c r="E332" s="224"/>
      <c r="H332" s="55"/>
      <c r="I332" s="55"/>
      <c r="J332" s="55"/>
      <c r="K332" s="55"/>
      <c r="L332" s="55"/>
    </row>
    <row r="333" spans="1:12" s="2" customFormat="1" ht="27" customHeight="1">
      <c r="A333" s="223" t="s">
        <v>256</v>
      </c>
      <c r="B333" s="37">
        <v>-23423528.809999999</v>
      </c>
      <c r="C333" s="37">
        <v>-51244378.770000003</v>
      </c>
      <c r="D333" s="37">
        <v>-27820849.960000005</v>
      </c>
      <c r="E333" s="224"/>
      <c r="H333" s="55"/>
      <c r="I333" s="55"/>
      <c r="J333" s="55"/>
      <c r="K333" s="55"/>
      <c r="L333" s="55"/>
    </row>
    <row r="334" spans="1:12" s="2" customFormat="1">
      <c r="A334" s="223" t="s">
        <v>257</v>
      </c>
      <c r="B334" s="37">
        <v>10255</v>
      </c>
      <c r="C334" s="37">
        <v>10255</v>
      </c>
      <c r="D334" s="37">
        <v>0</v>
      </c>
      <c r="E334" s="224"/>
      <c r="H334" s="55"/>
      <c r="I334" s="55"/>
      <c r="J334" s="55"/>
      <c r="K334" s="55"/>
      <c r="L334" s="55"/>
    </row>
    <row r="335" spans="1:12" s="2" customFormat="1">
      <c r="A335" s="223" t="s">
        <v>258</v>
      </c>
      <c r="B335" s="37">
        <v>-2419258.5</v>
      </c>
      <c r="C335" s="37">
        <v>-2419258.5</v>
      </c>
      <c r="D335" s="37">
        <v>0</v>
      </c>
      <c r="E335" s="224"/>
      <c r="H335" s="55"/>
      <c r="I335" s="55"/>
      <c r="J335" s="55"/>
      <c r="K335" s="55"/>
      <c r="L335" s="55"/>
    </row>
    <row r="336" spans="1:12" s="2" customFormat="1">
      <c r="A336" s="225"/>
      <c r="B336" s="226"/>
      <c r="C336" s="227"/>
      <c r="D336" s="228"/>
      <c r="E336" s="229"/>
      <c r="H336" s="55"/>
      <c r="I336" s="55"/>
      <c r="J336" s="55"/>
      <c r="K336" s="55"/>
      <c r="L336" s="55"/>
    </row>
    <row r="337" spans="1:12" s="2" customFormat="1">
      <c r="A337" s="55"/>
      <c r="B337" s="230">
        <f>SUM(B328:B336)</f>
        <v>-168620863.49000001</v>
      </c>
      <c r="C337" s="230">
        <f>SUM(C328:C336)</f>
        <v>-168620863.49000001</v>
      </c>
      <c r="D337" s="230">
        <f>SUM(D328:D336)</f>
        <v>-3.7252902984619141E-9</v>
      </c>
      <c r="E337" s="230">
        <f>SUM(E328:E336)</f>
        <v>0</v>
      </c>
      <c r="H337" s="55"/>
      <c r="I337" s="55"/>
      <c r="J337" s="55"/>
      <c r="K337" s="55"/>
      <c r="L337" s="55"/>
    </row>
    <row r="339" spans="1:12" s="2" customFormat="1">
      <c r="A339" s="231"/>
      <c r="B339" s="231"/>
      <c r="C339" s="231"/>
      <c r="D339" s="231"/>
      <c r="H339" s="55"/>
      <c r="I339" s="55"/>
      <c r="J339" s="55"/>
      <c r="K339" s="55"/>
      <c r="L339" s="55"/>
    </row>
    <row r="340" spans="1:12" s="2" customFormat="1">
      <c r="A340" s="159" t="s">
        <v>259</v>
      </c>
      <c r="B340" s="232" t="s">
        <v>44</v>
      </c>
      <c r="C340" s="124" t="s">
        <v>45</v>
      </c>
      <c r="D340" s="125" t="s">
        <v>249</v>
      </c>
      <c r="H340" s="55"/>
      <c r="I340" s="55"/>
      <c r="J340" s="55"/>
      <c r="K340" s="55"/>
      <c r="L340" s="55"/>
    </row>
    <row r="341" spans="1:12" s="2" customFormat="1">
      <c r="A341" s="233" t="s">
        <v>260</v>
      </c>
      <c r="B341" s="234"/>
      <c r="C341" s="235"/>
      <c r="D341" s="221"/>
      <c r="H341" s="55"/>
      <c r="I341" s="55"/>
      <c r="J341" s="55"/>
      <c r="K341" s="55"/>
      <c r="L341" s="55"/>
    </row>
    <row r="342" spans="1:12" s="2" customFormat="1">
      <c r="A342" s="236" t="s">
        <v>261</v>
      </c>
      <c r="B342" s="237">
        <v>10685779.5</v>
      </c>
      <c r="C342" s="238">
        <v>2825076.14</v>
      </c>
      <c r="D342" s="239">
        <v>-7860703.3600000003</v>
      </c>
      <c r="E342" s="21"/>
      <c r="H342" s="55"/>
      <c r="I342" s="55"/>
      <c r="J342" s="55"/>
      <c r="K342" s="55"/>
      <c r="L342" s="55"/>
    </row>
    <row r="343" spans="1:12" s="2" customFormat="1">
      <c r="A343" s="236"/>
      <c r="B343" s="237"/>
      <c r="C343" s="238"/>
      <c r="D343" s="239"/>
      <c r="E343" s="21"/>
      <c r="H343" s="55"/>
      <c r="I343" s="55"/>
      <c r="J343" s="55"/>
      <c r="K343" s="55"/>
      <c r="L343" s="55"/>
    </row>
    <row r="344" spans="1:12" s="2" customFormat="1">
      <c r="A344" s="240" t="s">
        <v>262</v>
      </c>
      <c r="B344" s="241">
        <v>-107899.28</v>
      </c>
      <c r="C344" s="242">
        <v>-107899.28</v>
      </c>
      <c r="D344" s="243">
        <v>0</v>
      </c>
      <c r="E344" s="21"/>
      <c r="H344" s="55"/>
      <c r="I344" s="55"/>
      <c r="J344" s="55"/>
      <c r="K344" s="55"/>
      <c r="L344" s="55"/>
    </row>
    <row r="345" spans="1:12" s="2" customFormat="1">
      <c r="A345" s="240" t="s">
        <v>263</v>
      </c>
      <c r="B345" s="241">
        <v>136844.06</v>
      </c>
      <c r="C345" s="242">
        <v>136844.06</v>
      </c>
      <c r="D345" s="243">
        <v>0</v>
      </c>
      <c r="E345" s="21"/>
      <c r="H345" s="55"/>
      <c r="I345" s="55"/>
      <c r="J345" s="55"/>
      <c r="K345" s="55"/>
      <c r="L345" s="55"/>
    </row>
    <row r="346" spans="1:12" s="2" customFormat="1">
      <c r="A346" s="240" t="s">
        <v>264</v>
      </c>
      <c r="B346" s="241">
        <v>107848.86</v>
      </c>
      <c r="C346" s="242">
        <v>107848.86</v>
      </c>
      <c r="D346" s="243">
        <v>0</v>
      </c>
      <c r="E346" s="21"/>
      <c r="H346" s="55"/>
      <c r="I346" s="55"/>
      <c r="J346" s="55"/>
      <c r="K346" s="55"/>
      <c r="L346" s="55"/>
    </row>
    <row r="347" spans="1:12" s="2" customFormat="1">
      <c r="A347" s="240" t="s">
        <v>265</v>
      </c>
      <c r="B347" s="241">
        <v>-24451.91</v>
      </c>
      <c r="C347" s="242">
        <v>-24451.91</v>
      </c>
      <c r="D347" s="243">
        <v>0</v>
      </c>
      <c r="E347" s="21"/>
      <c r="H347" s="55"/>
      <c r="I347" s="55"/>
      <c r="J347" s="55"/>
      <c r="K347" s="55"/>
      <c r="L347" s="55"/>
    </row>
    <row r="348" spans="1:12" s="2" customFormat="1">
      <c r="A348" s="240" t="s">
        <v>266</v>
      </c>
      <c r="B348" s="241">
        <v>-130181.3</v>
      </c>
      <c r="C348" s="242">
        <v>-130181.3</v>
      </c>
      <c r="D348" s="243">
        <v>0</v>
      </c>
      <c r="E348" s="21"/>
      <c r="H348" s="55"/>
      <c r="I348" s="55"/>
      <c r="J348" s="55"/>
      <c r="K348" s="55"/>
      <c r="L348" s="55"/>
    </row>
    <row r="349" spans="1:12" s="2" customFormat="1">
      <c r="A349" s="240" t="s">
        <v>267</v>
      </c>
      <c r="B349" s="241">
        <v>258809.06</v>
      </c>
      <c r="C349" s="242">
        <v>258809.06</v>
      </c>
      <c r="D349" s="243">
        <v>0</v>
      </c>
      <c r="E349" s="21"/>
      <c r="H349" s="55"/>
      <c r="I349" s="55"/>
      <c r="J349" s="55"/>
      <c r="K349" s="55"/>
      <c r="L349" s="55"/>
    </row>
    <row r="350" spans="1:12" s="2" customFormat="1">
      <c r="A350" s="240" t="s">
        <v>268</v>
      </c>
      <c r="B350" s="241">
        <v>149129.57</v>
      </c>
      <c r="C350" s="242">
        <v>149129.57</v>
      </c>
      <c r="D350" s="243">
        <v>0</v>
      </c>
      <c r="E350" s="21"/>
      <c r="H350" s="55"/>
      <c r="I350" s="55"/>
      <c r="J350" s="55"/>
      <c r="K350" s="55"/>
      <c r="L350" s="55"/>
    </row>
    <row r="351" spans="1:12" s="2" customFormat="1">
      <c r="A351" s="240" t="s">
        <v>269</v>
      </c>
      <c r="B351" s="241">
        <v>1245417.9099999999</v>
      </c>
      <c r="C351" s="242">
        <v>1245417.9099999999</v>
      </c>
      <c r="D351" s="243">
        <v>0</v>
      </c>
      <c r="E351" s="21"/>
      <c r="H351" s="55"/>
      <c r="I351" s="55"/>
      <c r="J351" s="55"/>
      <c r="K351" s="55"/>
      <c r="L351" s="55"/>
    </row>
    <row r="352" spans="1:12" s="2" customFormat="1">
      <c r="A352" s="240" t="s">
        <v>270</v>
      </c>
      <c r="B352" s="241">
        <v>1823790.79</v>
      </c>
      <c r="C352" s="242">
        <v>1823790.79</v>
      </c>
      <c r="D352" s="243">
        <v>0</v>
      </c>
      <c r="E352" s="21"/>
      <c r="H352" s="55"/>
      <c r="I352" s="55"/>
      <c r="J352" s="55"/>
      <c r="K352" s="55"/>
      <c r="L352" s="55"/>
    </row>
    <row r="353" spans="1:12" s="2" customFormat="1">
      <c r="A353" s="240" t="s">
        <v>271</v>
      </c>
      <c r="B353" s="241">
        <v>1908175.54</v>
      </c>
      <c r="C353" s="242">
        <v>1908175.54</v>
      </c>
      <c r="D353" s="243">
        <v>0</v>
      </c>
      <c r="E353" s="21"/>
      <c r="H353" s="55"/>
      <c r="I353" s="55"/>
      <c r="J353" s="55"/>
      <c r="K353" s="55"/>
      <c r="L353" s="55"/>
    </row>
    <row r="354" spans="1:12" s="2" customFormat="1">
      <c r="A354" s="240" t="s">
        <v>272</v>
      </c>
      <c r="B354" s="241">
        <v>3768555.63</v>
      </c>
      <c r="C354" s="242">
        <v>3768555.63</v>
      </c>
      <c r="D354" s="243">
        <v>0</v>
      </c>
      <c r="E354" s="21"/>
      <c r="H354" s="55"/>
      <c r="I354" s="55"/>
      <c r="J354" s="55"/>
      <c r="K354" s="55"/>
      <c r="L354" s="55"/>
    </row>
    <row r="355" spans="1:12" s="2" customFormat="1">
      <c r="A355" s="240" t="s">
        <v>273</v>
      </c>
      <c r="B355" s="241">
        <v>5663949.3700000001</v>
      </c>
      <c r="C355" s="242">
        <v>5663949.3700000001</v>
      </c>
      <c r="D355" s="243">
        <v>0</v>
      </c>
      <c r="E355" s="21"/>
      <c r="H355" s="55"/>
      <c r="I355" s="55"/>
      <c r="J355" s="55"/>
      <c r="K355" s="55"/>
      <c r="L355" s="55"/>
    </row>
    <row r="356" spans="1:12" s="2" customFormat="1">
      <c r="A356" s="240" t="s">
        <v>274</v>
      </c>
      <c r="B356" s="241">
        <v>6765082.7999999998</v>
      </c>
      <c r="C356" s="242">
        <v>8052117.3300000001</v>
      </c>
      <c r="D356" s="243">
        <v>1287034.53</v>
      </c>
      <c r="E356" s="21"/>
      <c r="H356" s="55"/>
      <c r="I356" s="55"/>
      <c r="J356" s="55"/>
      <c r="K356" s="55"/>
      <c r="L356" s="55"/>
    </row>
    <row r="357" spans="1:12" s="2" customFormat="1">
      <c r="A357" s="240" t="s">
        <v>275</v>
      </c>
      <c r="B357" s="241">
        <v>6772724.4199999999</v>
      </c>
      <c r="C357" s="242">
        <v>9021380.7599999998</v>
      </c>
      <c r="D357" s="243">
        <v>2248656.34</v>
      </c>
      <c r="E357" s="21"/>
      <c r="H357" s="55"/>
      <c r="I357" s="55"/>
      <c r="J357" s="55"/>
      <c r="K357" s="55"/>
      <c r="L357" s="55"/>
    </row>
    <row r="358" spans="1:12" s="2" customFormat="1">
      <c r="A358" s="240" t="s">
        <v>276</v>
      </c>
      <c r="B358" s="241">
        <v>5530748.79</v>
      </c>
      <c r="C358" s="242">
        <v>7840859.5300000003</v>
      </c>
      <c r="D358" s="243">
        <v>2310110.7400000002</v>
      </c>
      <c r="E358" s="21"/>
      <c r="H358" s="55"/>
      <c r="I358" s="55"/>
      <c r="J358" s="55"/>
      <c r="K358" s="55"/>
      <c r="L358" s="55"/>
    </row>
    <row r="359" spans="1:12" s="2" customFormat="1">
      <c r="A359" s="240" t="s">
        <v>277</v>
      </c>
      <c r="B359" s="241">
        <v>11974770.189999999</v>
      </c>
      <c r="C359" s="242">
        <v>13275900.91</v>
      </c>
      <c r="D359" s="243">
        <v>1301130.72</v>
      </c>
      <c r="E359" s="21"/>
      <c r="H359" s="55"/>
      <c r="I359" s="55"/>
      <c r="J359" s="55"/>
      <c r="K359" s="55"/>
      <c r="L359" s="55"/>
    </row>
    <row r="360" spans="1:12" s="2" customFormat="1">
      <c r="A360" s="240" t="s">
        <v>278</v>
      </c>
      <c r="B360" s="241">
        <v>12274489.119999999</v>
      </c>
      <c r="C360" s="242">
        <v>12274489.119999999</v>
      </c>
      <c r="D360" s="243">
        <v>0</v>
      </c>
      <c r="E360" s="21"/>
      <c r="H360" s="55"/>
      <c r="I360" s="55"/>
      <c r="J360" s="55"/>
      <c r="K360" s="55"/>
      <c r="L360" s="55"/>
    </row>
    <row r="361" spans="1:12" s="2" customFormat="1">
      <c r="A361" s="240" t="s">
        <v>279</v>
      </c>
      <c r="B361" s="241">
        <v>10640007.83</v>
      </c>
      <c r="C361" s="242">
        <v>10640007.83</v>
      </c>
      <c r="D361" s="243">
        <v>0</v>
      </c>
      <c r="E361" s="21"/>
      <c r="H361" s="55"/>
      <c r="I361" s="55"/>
      <c r="J361" s="55"/>
      <c r="K361" s="55"/>
      <c r="L361" s="55"/>
    </row>
    <row r="362" spans="1:12" s="2" customFormat="1">
      <c r="A362" s="240" t="s">
        <v>280</v>
      </c>
      <c r="B362" s="241">
        <v>7334517.6799999997</v>
      </c>
      <c r="C362" s="242">
        <v>7334517.6799999997</v>
      </c>
      <c r="D362" s="243">
        <v>0</v>
      </c>
      <c r="E362" s="21"/>
      <c r="H362" s="55"/>
      <c r="I362" s="55"/>
      <c r="J362" s="55"/>
      <c r="K362" s="55"/>
      <c r="L362" s="55"/>
    </row>
    <row r="363" spans="1:12" s="2" customFormat="1">
      <c r="A363" s="240" t="s">
        <v>281</v>
      </c>
      <c r="B363" s="241">
        <v>5486591.9800000004</v>
      </c>
      <c r="C363" s="242">
        <v>5486591.9800000004</v>
      </c>
      <c r="D363" s="243">
        <v>0</v>
      </c>
      <c r="E363" s="21"/>
      <c r="H363" s="55"/>
      <c r="I363" s="55"/>
      <c r="J363" s="55"/>
      <c r="K363" s="55"/>
      <c r="L363" s="55"/>
    </row>
    <row r="364" spans="1:12" s="2" customFormat="1">
      <c r="A364" s="240" t="s">
        <v>282</v>
      </c>
      <c r="B364" s="241">
        <v>1751119.89</v>
      </c>
      <c r="C364" s="242">
        <v>6004068.8200000003</v>
      </c>
      <c r="D364" s="243">
        <v>4252948.93</v>
      </c>
      <c r="E364" s="21"/>
      <c r="H364" s="55"/>
      <c r="I364" s="55"/>
      <c r="J364" s="55"/>
      <c r="K364" s="55"/>
      <c r="L364" s="55"/>
    </row>
    <row r="365" spans="1:12" s="2" customFormat="1">
      <c r="A365" s="240" t="s">
        <v>283</v>
      </c>
      <c r="B365" s="241">
        <v>0</v>
      </c>
      <c r="C365" s="242">
        <v>17951609.140000001</v>
      </c>
      <c r="D365" s="243">
        <v>17951609.140000001</v>
      </c>
      <c r="E365" s="21"/>
      <c r="H365" s="55"/>
      <c r="I365" s="55"/>
      <c r="J365" s="55"/>
      <c r="K365" s="55"/>
      <c r="L365" s="55"/>
    </row>
    <row r="366" spans="1:12" s="2" customFormat="1">
      <c r="A366" s="240" t="s">
        <v>284</v>
      </c>
      <c r="B366" s="241">
        <v>-2630604.56</v>
      </c>
      <c r="C366" s="242">
        <v>-3299573.33</v>
      </c>
      <c r="D366" s="243">
        <v>-668968.77</v>
      </c>
      <c r="E366" s="21"/>
      <c r="H366" s="55"/>
      <c r="I366" s="55"/>
      <c r="J366" s="55"/>
      <c r="K366" s="55"/>
      <c r="L366" s="55"/>
    </row>
    <row r="367" spans="1:12" s="2" customFormat="1">
      <c r="A367" s="240" t="s">
        <v>285</v>
      </c>
      <c r="B367" s="241">
        <v>-4444494.76</v>
      </c>
      <c r="C367" s="242">
        <v>-8821198.5</v>
      </c>
      <c r="D367" s="243">
        <v>-4376703.74</v>
      </c>
      <c r="E367" s="21"/>
      <c r="H367" s="55"/>
      <c r="I367" s="55"/>
      <c r="J367" s="55"/>
      <c r="K367" s="55"/>
      <c r="L367" s="55"/>
    </row>
    <row r="368" spans="1:12" s="2" customFormat="1">
      <c r="A368" s="240" t="s">
        <v>286</v>
      </c>
      <c r="B368" s="241">
        <v>-12330104.800000001</v>
      </c>
      <c r="C368" s="242">
        <v>-19168347.789999999</v>
      </c>
      <c r="D368" s="243">
        <v>-6838242.9900000002</v>
      </c>
      <c r="E368" s="244"/>
      <c r="H368" s="55"/>
      <c r="I368" s="55"/>
      <c r="J368" s="55"/>
      <c r="K368" s="55"/>
      <c r="L368" s="55"/>
    </row>
    <row r="369" spans="1:12" s="2" customFormat="1">
      <c r="A369" s="240" t="s">
        <v>287</v>
      </c>
      <c r="B369" s="245"/>
      <c r="C369" s="242">
        <v>-6781795.4000000004</v>
      </c>
      <c r="D369" s="243">
        <v>-6781795.4000000004</v>
      </c>
      <c r="E369" s="244"/>
      <c r="H369" s="55"/>
      <c r="I369" s="55"/>
      <c r="J369" s="55"/>
      <c r="K369" s="55"/>
      <c r="L369" s="55"/>
    </row>
    <row r="370" spans="1:12" s="2" customFormat="1">
      <c r="A370" s="246" t="s">
        <v>288</v>
      </c>
      <c r="B370" s="247">
        <v>63924836.879999995</v>
      </c>
      <c r="C370" s="248">
        <v>74610616.380000025</v>
      </c>
      <c r="D370" s="249">
        <v>10685779.499999998</v>
      </c>
      <c r="H370" s="55"/>
      <c r="I370" s="55"/>
      <c r="J370" s="55"/>
      <c r="K370" s="55"/>
      <c r="L370" s="55"/>
    </row>
    <row r="371" spans="1:12" s="2" customFormat="1">
      <c r="A371" s="250"/>
      <c r="B371" s="251"/>
      <c r="C371" s="252"/>
      <c r="D371" s="252"/>
      <c r="H371" s="55"/>
      <c r="I371" s="55"/>
      <c r="J371" s="55"/>
      <c r="K371" s="55"/>
      <c r="L371" s="55"/>
    </row>
    <row r="372" spans="1:12" s="2" customFormat="1">
      <c r="A372" s="55"/>
      <c r="B372" s="253">
        <f>+B342+B370</f>
        <v>74610616.379999995</v>
      </c>
      <c r="C372" s="254">
        <f t="shared" ref="C372:D372" si="3">+C342+C370</f>
        <v>77435692.520000026</v>
      </c>
      <c r="D372" s="255">
        <f t="shared" si="3"/>
        <v>2825076.1399999978</v>
      </c>
      <c r="H372" s="55"/>
      <c r="I372" s="55"/>
      <c r="J372" s="55"/>
      <c r="K372" s="55"/>
      <c r="L372" s="55"/>
    </row>
    <row r="374" spans="1:12" s="2" customFormat="1">
      <c r="A374" s="121" t="s">
        <v>289</v>
      </c>
      <c r="B374" s="55"/>
      <c r="C374" s="55"/>
      <c r="D374" s="55"/>
      <c r="H374" s="55"/>
      <c r="I374" s="55"/>
      <c r="J374" s="55"/>
      <c r="K374" s="55"/>
      <c r="L374" s="55"/>
    </row>
    <row r="376" spans="1:12" s="2" customFormat="1">
      <c r="A376" s="256" t="s">
        <v>290</v>
      </c>
      <c r="B376" s="170" t="s">
        <v>44</v>
      </c>
      <c r="C376" s="257" t="s">
        <v>45</v>
      </c>
      <c r="D376" s="257" t="s">
        <v>46</v>
      </c>
      <c r="H376" s="55"/>
      <c r="I376" s="55"/>
      <c r="J376" s="55"/>
      <c r="K376" s="55"/>
      <c r="L376" s="55"/>
    </row>
    <row r="377" spans="1:12" s="2" customFormat="1" ht="24" customHeight="1">
      <c r="A377" s="258" t="s">
        <v>291</v>
      </c>
      <c r="B377" s="259"/>
      <c r="C377" s="260"/>
      <c r="D377" s="260"/>
      <c r="H377" s="55"/>
      <c r="I377" s="55"/>
      <c r="J377" s="55"/>
      <c r="K377" s="55"/>
      <c r="L377" s="55"/>
    </row>
    <row r="378" spans="1:12" s="2" customFormat="1">
      <c r="A378" s="261" t="s">
        <v>292</v>
      </c>
      <c r="B378" s="262">
        <v>58878.94</v>
      </c>
      <c r="C378" s="242">
        <v>147430.74</v>
      </c>
      <c r="D378" s="243">
        <v>-88551.799999999988</v>
      </c>
      <c r="E378" s="198"/>
      <c r="H378" s="55"/>
      <c r="I378" s="55"/>
      <c r="J378" s="55"/>
      <c r="K378" s="55"/>
      <c r="L378" s="55"/>
    </row>
    <row r="379" spans="1:12" s="2" customFormat="1">
      <c r="A379" s="261" t="s">
        <v>293</v>
      </c>
      <c r="B379" s="262">
        <v>184934.56</v>
      </c>
      <c r="C379" s="242">
        <v>131856.26</v>
      </c>
      <c r="D379" s="243">
        <v>53078.299999999988</v>
      </c>
      <c r="E379" s="198"/>
      <c r="H379" s="55"/>
      <c r="I379" s="55"/>
      <c r="J379" s="55"/>
      <c r="K379" s="55"/>
      <c r="L379" s="55"/>
    </row>
    <row r="380" spans="1:12" s="2" customFormat="1">
      <c r="A380" s="263"/>
      <c r="B380" s="264"/>
      <c r="C380" s="265"/>
      <c r="D380" s="265"/>
      <c r="F380" s="7"/>
      <c r="H380" s="55"/>
      <c r="I380" s="55"/>
      <c r="J380" s="55"/>
      <c r="K380" s="55"/>
      <c r="L380" s="55"/>
    </row>
    <row r="381" spans="1:12" s="2" customFormat="1">
      <c r="A381" s="55"/>
      <c r="B381" s="266">
        <f>SUM(B378:B380)</f>
        <v>243813.5</v>
      </c>
      <c r="C381" s="267">
        <f>SUM(C378:C380)</f>
        <v>279287</v>
      </c>
      <c r="D381" s="268">
        <f>SUM(D378:D380)</f>
        <v>-35473.5</v>
      </c>
      <c r="F381" s="7"/>
      <c r="H381" s="55"/>
      <c r="I381" s="55"/>
      <c r="J381" s="55"/>
      <c r="K381" s="55"/>
      <c r="L381" s="55"/>
    </row>
    <row r="383" spans="1:12" s="2" customFormat="1">
      <c r="A383" s="55"/>
      <c r="B383" s="55"/>
      <c r="C383" s="55"/>
      <c r="D383" s="55"/>
      <c r="F383" s="7"/>
      <c r="H383" s="55"/>
      <c r="I383" s="55"/>
      <c r="J383" s="55"/>
      <c r="K383" s="55"/>
      <c r="L383" s="55"/>
    </row>
    <row r="384" spans="1:12" s="2" customFormat="1">
      <c r="A384" s="256" t="s">
        <v>294</v>
      </c>
      <c r="B384" s="170" t="s">
        <v>46</v>
      </c>
      <c r="C384" s="257" t="s">
        <v>295</v>
      </c>
      <c r="D384" s="17"/>
      <c r="E384" s="7"/>
      <c r="F384" s="7"/>
      <c r="H384" s="55"/>
      <c r="I384" s="55"/>
      <c r="J384" s="55"/>
      <c r="K384" s="55"/>
      <c r="L384" s="55"/>
    </row>
    <row r="385" spans="1:12" s="2" customFormat="1">
      <c r="A385" s="258" t="s">
        <v>296</v>
      </c>
      <c r="B385" s="259"/>
      <c r="C385" s="260"/>
      <c r="D385" s="70"/>
      <c r="E385" s="7"/>
      <c r="F385" s="7"/>
      <c r="H385" s="55"/>
      <c r="I385" s="55"/>
      <c r="J385" s="55"/>
      <c r="K385" s="55"/>
      <c r="L385" s="55"/>
    </row>
    <row r="386" spans="1:12" s="2" customFormat="1">
      <c r="A386" s="269"/>
      <c r="B386" s="32"/>
      <c r="C386" s="270"/>
      <c r="D386" s="70"/>
      <c r="E386" s="7"/>
      <c r="F386" s="7"/>
      <c r="H386" s="55"/>
      <c r="I386" s="55"/>
      <c r="J386" s="55"/>
      <c r="K386" s="55"/>
      <c r="L386" s="55"/>
    </row>
    <row r="387" spans="1:12" s="2" customFormat="1">
      <c r="A387" s="271" t="s">
        <v>297</v>
      </c>
      <c r="B387" s="32"/>
      <c r="C387" s="270"/>
      <c r="D387" s="70"/>
      <c r="E387" s="35"/>
      <c r="F387" s="7"/>
      <c r="H387" s="55"/>
      <c r="I387" s="55"/>
      <c r="J387" s="55"/>
      <c r="K387" s="55"/>
      <c r="L387" s="55"/>
    </row>
    <row r="388" spans="1:12" s="2" customFormat="1" ht="18" customHeight="1">
      <c r="A388" s="74"/>
      <c r="B388" s="32"/>
      <c r="C388" s="270"/>
      <c r="D388" s="70"/>
      <c r="E388" s="35"/>
      <c r="H388" s="55"/>
      <c r="I388" s="55"/>
      <c r="J388" s="55"/>
      <c r="K388" s="55"/>
      <c r="L388" s="55"/>
    </row>
    <row r="389" spans="1:12">
      <c r="A389" s="272" t="s">
        <v>51</v>
      </c>
      <c r="B389" s="273"/>
      <c r="C389" s="274"/>
      <c r="D389" s="70"/>
      <c r="E389" s="7"/>
    </row>
    <row r="390" spans="1:12">
      <c r="A390" s="275" t="s">
        <v>298</v>
      </c>
      <c r="B390" s="174">
        <v>684802.85</v>
      </c>
      <c r="C390" s="276">
        <f>VLOOKUP(A390,'[1]NDM 1'!$A:$E,3,FALSE)</f>
        <v>0</v>
      </c>
      <c r="D390" s="70"/>
      <c r="E390" s="7"/>
    </row>
    <row r="391" spans="1:12">
      <c r="A391" s="275" t="s">
        <v>299</v>
      </c>
      <c r="B391" s="174">
        <v>1902129.88</v>
      </c>
      <c r="C391" s="276">
        <f>VLOOKUP(A391,'[1]NDM 1'!$A:$E,3,FALSE)</f>
        <v>0</v>
      </c>
      <c r="D391" s="70"/>
      <c r="E391" s="7"/>
    </row>
    <row r="392" spans="1:12">
      <c r="A392" s="275" t="s">
        <v>300</v>
      </c>
      <c r="B392" s="174">
        <v>-909625.57</v>
      </c>
      <c r="C392" s="276">
        <f>VLOOKUP(A392,'[1]NDM 1'!$A:$E,3,FALSE)</f>
        <v>0</v>
      </c>
      <c r="D392" s="70"/>
      <c r="E392" s="7"/>
    </row>
    <row r="393" spans="1:12" s="2" customFormat="1" ht="12" customHeight="1">
      <c r="A393" s="275" t="s">
        <v>301</v>
      </c>
      <c r="B393" s="174">
        <v>2061782.86</v>
      </c>
      <c r="C393" s="276">
        <f>VLOOKUP(A393,'[1]NDM 1'!$A:$E,3,FALSE)</f>
        <v>0</v>
      </c>
      <c r="D393" s="70"/>
      <c r="H393" s="55"/>
      <c r="I393" s="55"/>
      <c r="J393" s="55"/>
      <c r="K393" s="55"/>
      <c r="L393" s="55"/>
    </row>
    <row r="394" spans="1:12" s="2" customFormat="1">
      <c r="A394" s="269" t="s">
        <v>97</v>
      </c>
      <c r="B394" s="32"/>
      <c r="C394" s="277"/>
      <c r="D394" s="70"/>
      <c r="E394" s="7"/>
      <c r="H394" s="55"/>
      <c r="I394" s="55"/>
      <c r="J394" s="55"/>
      <c r="K394" s="55"/>
      <c r="L394" s="55"/>
    </row>
    <row r="395" spans="1:12" s="2" customFormat="1" ht="12.75" customHeight="1">
      <c r="A395" s="77"/>
      <c r="B395" s="278"/>
      <c r="C395" s="279"/>
      <c r="D395" s="70"/>
      <c r="E395" s="7"/>
      <c r="H395" s="55"/>
      <c r="I395" s="55"/>
    </row>
    <row r="396" spans="1:12">
      <c r="B396" s="266">
        <f>SUM(B389:B395)</f>
        <v>3739090.0200000005</v>
      </c>
      <c r="C396" s="280"/>
      <c r="D396" s="17"/>
      <c r="E396" s="7"/>
      <c r="H396" s="2"/>
      <c r="I396" s="2"/>
      <c r="J396" s="2"/>
      <c r="K396" s="2"/>
      <c r="L396" s="2"/>
    </row>
    <row r="397" spans="1:12">
      <c r="E397" s="7"/>
      <c r="H397" s="2"/>
      <c r="I397" s="2"/>
      <c r="J397" s="2"/>
      <c r="K397" s="2"/>
      <c r="L397" s="2"/>
    </row>
    <row r="398" spans="1:12" ht="12.75" customHeight="1">
      <c r="E398" s="7"/>
      <c r="H398" s="2"/>
      <c r="I398" s="2"/>
    </row>
    <row r="399" spans="1:12" s="2" customFormat="1" ht="12.75" customHeight="1">
      <c r="A399" s="18" t="s">
        <v>302</v>
      </c>
      <c r="E399" s="7"/>
      <c r="H399" s="55"/>
      <c r="I399" s="55"/>
      <c r="J399" s="55"/>
      <c r="K399" s="55"/>
      <c r="L399" s="55"/>
    </row>
    <row r="400" spans="1:12" s="2" customFormat="1" ht="12.75" customHeight="1">
      <c r="A400" s="18" t="s">
        <v>303</v>
      </c>
      <c r="E400" s="7"/>
      <c r="H400" s="55"/>
      <c r="I400" s="55"/>
      <c r="J400" s="55"/>
      <c r="K400" s="55"/>
      <c r="L400" s="55"/>
    </row>
    <row r="401" spans="1:12" s="2" customFormat="1" ht="12.75" customHeight="1">
      <c r="A401" s="122"/>
      <c r="B401" s="122"/>
      <c r="C401" s="122"/>
      <c r="D401" s="122"/>
      <c r="E401" s="7"/>
      <c r="H401" s="55"/>
      <c r="I401" s="55"/>
    </row>
    <row r="402" spans="1:12" s="2" customFormat="1" ht="12.75" customHeight="1">
      <c r="A402" s="353" t="s">
        <v>304</v>
      </c>
      <c r="B402" s="354"/>
      <c r="C402" s="354"/>
      <c r="D402" s="355"/>
      <c r="E402" s="7"/>
    </row>
    <row r="403" spans="1:12" s="2" customFormat="1" ht="12.75" customHeight="1">
      <c r="A403" s="356" t="s">
        <v>305</v>
      </c>
      <c r="B403" s="357"/>
      <c r="C403" s="281"/>
      <c r="D403" s="282">
        <v>59853907.539999999</v>
      </c>
      <c r="E403" s="283"/>
    </row>
    <row r="404" spans="1:12" s="2" customFormat="1">
      <c r="A404" s="358"/>
      <c r="B404" s="358"/>
      <c r="C404" s="17"/>
      <c r="D404" s="55"/>
      <c r="E404" s="283"/>
    </row>
    <row r="405" spans="1:12" s="2" customFormat="1" ht="12.75" customHeight="1">
      <c r="A405" s="359" t="s">
        <v>306</v>
      </c>
      <c r="B405" s="360"/>
      <c r="C405" s="284"/>
      <c r="D405" s="285">
        <f>SUM(C405:C410)</f>
        <v>0</v>
      </c>
      <c r="E405" s="7"/>
    </row>
    <row r="406" spans="1:12" s="2" customFormat="1" ht="12.75" customHeight="1">
      <c r="A406" s="350" t="s">
        <v>307</v>
      </c>
      <c r="B406" s="351"/>
      <c r="C406" s="286">
        <v>0</v>
      </c>
      <c r="D406" s="287"/>
      <c r="E406" s="7"/>
    </row>
    <row r="407" spans="1:12" s="2" customFormat="1" ht="12.75" customHeight="1">
      <c r="A407" s="350" t="s">
        <v>308</v>
      </c>
      <c r="B407" s="351"/>
      <c r="C407" s="286">
        <v>0</v>
      </c>
      <c r="D407" s="287"/>
      <c r="E407" s="7"/>
    </row>
    <row r="408" spans="1:12" s="2" customFormat="1" ht="12.75" customHeight="1">
      <c r="A408" s="350" t="s">
        <v>309</v>
      </c>
      <c r="B408" s="351"/>
      <c r="C408" s="286">
        <v>0</v>
      </c>
      <c r="D408" s="287"/>
      <c r="E408" s="7"/>
    </row>
    <row r="409" spans="1:12" s="2" customFormat="1">
      <c r="A409" s="350" t="s">
        <v>310</v>
      </c>
      <c r="B409" s="351"/>
      <c r="C409" s="286">
        <v>0</v>
      </c>
      <c r="D409" s="287"/>
      <c r="E409" s="7"/>
    </row>
    <row r="410" spans="1:12" s="2" customFormat="1">
      <c r="A410" s="350" t="s">
        <v>311</v>
      </c>
      <c r="B410" s="351"/>
      <c r="C410" s="286">
        <v>0</v>
      </c>
      <c r="D410" s="287"/>
      <c r="E410" s="7"/>
    </row>
    <row r="411" spans="1:12" s="2" customFormat="1">
      <c r="A411" s="363"/>
      <c r="B411" s="364"/>
      <c r="C411" s="288"/>
      <c r="D411" s="289"/>
      <c r="E411" s="7"/>
    </row>
    <row r="412" spans="1:12">
      <c r="A412" s="365" t="s">
        <v>312</v>
      </c>
      <c r="B412" s="366"/>
      <c r="C412" s="290"/>
      <c r="D412" s="291">
        <f>SUM(C412:C416)</f>
        <v>6838242.9900000002</v>
      </c>
      <c r="E412" s="7"/>
      <c r="H412" s="2"/>
      <c r="I412" s="2"/>
      <c r="J412" s="2"/>
      <c r="K412" s="2"/>
      <c r="L412" s="2"/>
    </row>
    <row r="413" spans="1:12" ht="12.75" customHeight="1">
      <c r="A413" s="350" t="s">
        <v>313</v>
      </c>
      <c r="B413" s="351"/>
      <c r="C413" s="286">
        <v>0</v>
      </c>
      <c r="D413" s="287"/>
      <c r="E413" s="7"/>
      <c r="H413" s="2"/>
      <c r="I413" s="2"/>
      <c r="J413" s="2"/>
      <c r="K413" s="2"/>
      <c r="L413" s="2"/>
    </row>
    <row r="414" spans="1:12">
      <c r="A414" s="350" t="s">
        <v>314</v>
      </c>
      <c r="B414" s="351"/>
      <c r="C414" s="286">
        <v>0</v>
      </c>
      <c r="D414" s="287"/>
      <c r="E414" s="7"/>
      <c r="F414" s="122"/>
      <c r="G414" s="122"/>
      <c r="H414" s="2"/>
      <c r="I414" s="2"/>
    </row>
    <row r="415" spans="1:12">
      <c r="A415" s="350" t="s">
        <v>315</v>
      </c>
      <c r="B415" s="367"/>
      <c r="C415" s="292">
        <v>0</v>
      </c>
      <c r="D415" s="287"/>
      <c r="E415" s="7"/>
      <c r="F415" s="122"/>
      <c r="G415" s="122"/>
    </row>
    <row r="416" spans="1:12">
      <c r="A416" s="368" t="s">
        <v>316</v>
      </c>
      <c r="B416" s="369"/>
      <c r="C416" s="293">
        <v>6838242.9900000002</v>
      </c>
      <c r="D416" s="294"/>
      <c r="E416" s="7"/>
      <c r="F416" s="122"/>
      <c r="G416" s="122"/>
    </row>
    <row r="417" spans="1:7" ht="15" customHeight="1">
      <c r="A417" s="370"/>
      <c r="B417" s="370"/>
      <c r="C417" s="2"/>
      <c r="D417" s="2"/>
      <c r="E417" s="295"/>
      <c r="F417" s="122"/>
      <c r="G417" s="122"/>
    </row>
    <row r="418" spans="1:7" ht="12.75" customHeight="1">
      <c r="A418" s="371" t="s">
        <v>317</v>
      </c>
      <c r="B418" s="372"/>
      <c r="C418" s="296"/>
      <c r="D418" s="297">
        <f>+D403+D405-D412</f>
        <v>53015664.549999997</v>
      </c>
      <c r="E418" s="298"/>
      <c r="F418" s="299"/>
      <c r="G418" s="122"/>
    </row>
    <row r="419" spans="1:7" s="2" customFormat="1" ht="12.75" customHeight="1">
      <c r="A419" s="122"/>
      <c r="B419" s="299"/>
      <c r="C419" s="122"/>
      <c r="D419" s="122"/>
      <c r="E419" s="295"/>
      <c r="F419" s="122"/>
      <c r="G419" s="122"/>
    </row>
    <row r="420" spans="1:7" ht="12.75" customHeight="1">
      <c r="A420" s="353" t="s">
        <v>318</v>
      </c>
      <c r="B420" s="354"/>
      <c r="C420" s="354"/>
      <c r="D420" s="355"/>
      <c r="E420" s="295"/>
      <c r="F420" s="295"/>
      <c r="G420" s="122"/>
    </row>
    <row r="421" spans="1:7" ht="12.75" customHeight="1">
      <c r="A421" s="361" t="s">
        <v>319</v>
      </c>
      <c r="B421" s="362"/>
      <c r="C421" s="300"/>
      <c r="D421" s="301">
        <v>59818144.25</v>
      </c>
      <c r="E421" s="298"/>
      <c r="F421" s="302"/>
      <c r="G421" s="122"/>
    </row>
    <row r="422" spans="1:7" ht="15" customHeight="1">
      <c r="A422" s="373"/>
      <c r="B422" s="370"/>
      <c r="C422" s="303"/>
      <c r="D422" s="304"/>
      <c r="E422" s="295"/>
      <c r="F422" s="302"/>
      <c r="G422" s="122"/>
    </row>
    <row r="423" spans="1:7" ht="12.75" customHeight="1">
      <c r="A423" s="374" t="s">
        <v>320</v>
      </c>
      <c r="B423" s="375"/>
      <c r="C423" s="305"/>
      <c r="D423" s="306">
        <f>+C424+C425+C429+C427+C440</f>
        <v>4804894.5599999996</v>
      </c>
      <c r="E423" s="295"/>
      <c r="F423" s="307"/>
      <c r="G423" s="122"/>
    </row>
    <row r="424" spans="1:7" ht="12.75" customHeight="1">
      <c r="A424" s="350" t="s">
        <v>321</v>
      </c>
      <c r="B424" s="351"/>
      <c r="C424" s="308">
        <v>684802.85</v>
      </c>
      <c r="D424" s="309"/>
      <c r="E424" s="310"/>
      <c r="F424" s="307"/>
      <c r="G424" s="122"/>
    </row>
    <row r="425" spans="1:7" ht="12.75" customHeight="1">
      <c r="A425" s="350" t="s">
        <v>322</v>
      </c>
      <c r="B425" s="351"/>
      <c r="C425" s="308">
        <v>1902129.88</v>
      </c>
      <c r="D425" s="309"/>
      <c r="E425" s="310"/>
      <c r="F425" s="307"/>
      <c r="G425" s="122"/>
    </row>
    <row r="426" spans="1:7" ht="12.75" customHeight="1">
      <c r="A426" s="350" t="s">
        <v>323</v>
      </c>
      <c r="B426" s="351"/>
      <c r="C426" s="308">
        <v>0</v>
      </c>
      <c r="D426" s="309"/>
      <c r="E426" s="311"/>
      <c r="F426" s="307"/>
      <c r="G426" s="122"/>
    </row>
    <row r="427" spans="1:7" ht="12.75" customHeight="1">
      <c r="A427" s="350" t="s">
        <v>324</v>
      </c>
      <c r="B427" s="351"/>
      <c r="C427" s="308">
        <v>156178.97</v>
      </c>
      <c r="D427" s="309"/>
      <c r="E427" s="311"/>
      <c r="F427" s="307"/>
      <c r="G427" s="122"/>
    </row>
    <row r="428" spans="1:7" ht="12.75" customHeight="1">
      <c r="A428" s="350" t="s">
        <v>325</v>
      </c>
      <c r="B428" s="351"/>
      <c r="C428" s="308">
        <v>0</v>
      </c>
      <c r="D428" s="309"/>
      <c r="E428" s="311"/>
      <c r="F428" s="307"/>
      <c r="G428" s="122"/>
    </row>
    <row r="429" spans="1:7" ht="12.75" customHeight="1">
      <c r="A429" s="350" t="s">
        <v>326</v>
      </c>
      <c r="B429" s="351"/>
      <c r="C429" s="308">
        <v>2061782.86</v>
      </c>
      <c r="D429" s="312"/>
      <c r="E429" s="311"/>
      <c r="F429" s="295"/>
      <c r="G429" s="122"/>
    </row>
    <row r="430" spans="1:7" ht="12.75" customHeight="1">
      <c r="A430" s="350" t="s">
        <v>327</v>
      </c>
      <c r="B430" s="351"/>
      <c r="C430" s="308">
        <v>0</v>
      </c>
      <c r="D430" s="313"/>
      <c r="E430" s="311"/>
      <c r="F430" s="298"/>
      <c r="G430" s="122"/>
    </row>
    <row r="431" spans="1:7" ht="12.75" customHeight="1">
      <c r="A431" s="350" t="s">
        <v>328</v>
      </c>
      <c r="B431" s="351"/>
      <c r="C431" s="308">
        <v>0</v>
      </c>
      <c r="D431" s="314"/>
      <c r="E431" s="311"/>
      <c r="F431" s="315"/>
      <c r="G431" s="122"/>
    </row>
    <row r="432" spans="1:7" ht="12.75" customHeight="1">
      <c r="A432" s="350" t="s">
        <v>329</v>
      </c>
      <c r="B432" s="351"/>
      <c r="C432" s="308">
        <v>0</v>
      </c>
      <c r="D432" s="309"/>
      <c r="E432" s="298"/>
      <c r="F432" s="122"/>
      <c r="G432" s="122"/>
    </row>
    <row r="433" spans="1:7">
      <c r="A433" s="350" t="s">
        <v>330</v>
      </c>
      <c r="B433" s="351"/>
      <c r="C433" s="308">
        <v>0</v>
      </c>
      <c r="D433" s="312"/>
      <c r="E433" s="298"/>
      <c r="F433" s="122"/>
      <c r="G433" s="122"/>
    </row>
    <row r="434" spans="1:7">
      <c r="A434" s="350" t="s">
        <v>331</v>
      </c>
      <c r="B434" s="351"/>
      <c r="C434" s="308">
        <v>0</v>
      </c>
      <c r="D434" s="309"/>
      <c r="E434" s="298"/>
      <c r="F434" s="122"/>
      <c r="G434" s="122"/>
    </row>
    <row r="435" spans="1:7">
      <c r="A435" s="350" t="s">
        <v>332</v>
      </c>
      <c r="B435" s="351"/>
      <c r="C435" s="308">
        <v>0</v>
      </c>
      <c r="D435" s="309"/>
      <c r="E435" s="298"/>
      <c r="F435" s="122"/>
      <c r="G435" s="122"/>
    </row>
    <row r="436" spans="1:7" ht="12.75" customHeight="1">
      <c r="A436" s="350" t="s">
        <v>333</v>
      </c>
      <c r="B436" s="351"/>
      <c r="C436" s="308">
        <v>0</v>
      </c>
      <c r="D436" s="309"/>
      <c r="E436" s="316"/>
      <c r="F436" s="122"/>
      <c r="G436" s="122"/>
    </row>
    <row r="437" spans="1:7" ht="12.75" customHeight="1">
      <c r="A437" s="350" t="s">
        <v>334</v>
      </c>
      <c r="B437" s="351"/>
      <c r="C437" s="308">
        <v>0</v>
      </c>
      <c r="D437" s="309"/>
      <c r="E437" s="295"/>
      <c r="F437" s="122"/>
      <c r="G437" s="122"/>
    </row>
    <row r="438" spans="1:7" ht="12.75" customHeight="1">
      <c r="A438" s="350" t="s">
        <v>335</v>
      </c>
      <c r="B438" s="351"/>
      <c r="C438" s="308">
        <v>0</v>
      </c>
      <c r="D438" s="309"/>
      <c r="E438" s="295"/>
      <c r="F438" s="122"/>
      <c r="G438" s="122"/>
    </row>
    <row r="439" spans="1:7" ht="12.75" customHeight="1">
      <c r="A439" s="350" t="s">
        <v>336</v>
      </c>
      <c r="B439" s="351"/>
      <c r="C439" s="308">
        <v>0</v>
      </c>
      <c r="D439" s="309"/>
      <c r="E439" s="295"/>
      <c r="F439" s="122"/>
      <c r="G439" s="122"/>
    </row>
    <row r="440" spans="1:7" ht="12.75" customHeight="1">
      <c r="A440" s="376" t="s">
        <v>337</v>
      </c>
      <c r="B440" s="377"/>
      <c r="C440" s="308"/>
      <c r="D440" s="309"/>
      <c r="E440" s="295"/>
      <c r="F440" s="122"/>
      <c r="G440" s="122"/>
    </row>
    <row r="441" spans="1:7" ht="12.75" customHeight="1">
      <c r="A441" s="373"/>
      <c r="B441" s="370"/>
      <c r="C441" s="317"/>
      <c r="D441" s="318"/>
      <c r="E441" s="295"/>
      <c r="F441" s="122"/>
      <c r="G441" s="122"/>
    </row>
    <row r="442" spans="1:7">
      <c r="A442" s="374" t="s">
        <v>338</v>
      </c>
      <c r="B442" s="375"/>
      <c r="C442" s="319"/>
      <c r="D442" s="320">
        <f>SUM(C442:C449)</f>
        <v>827491</v>
      </c>
      <c r="E442" s="295"/>
      <c r="F442" s="122"/>
      <c r="G442" s="122"/>
    </row>
    <row r="443" spans="1:7">
      <c r="A443" s="350" t="s">
        <v>339</v>
      </c>
      <c r="B443" s="351"/>
      <c r="C443" s="308">
        <v>827491</v>
      </c>
      <c r="D443" s="309"/>
      <c r="E443" s="321"/>
      <c r="F443" s="122"/>
      <c r="G443" s="122"/>
    </row>
    <row r="444" spans="1:7">
      <c r="A444" s="350" t="s">
        <v>340</v>
      </c>
      <c r="B444" s="351"/>
      <c r="C444" s="308">
        <v>0</v>
      </c>
      <c r="D444" s="309"/>
      <c r="E444" s="321"/>
      <c r="F444" s="122"/>
      <c r="G444" s="122"/>
    </row>
    <row r="445" spans="1:7">
      <c r="A445" s="350" t="s">
        <v>341</v>
      </c>
      <c r="B445" s="351"/>
      <c r="C445" s="308">
        <v>0</v>
      </c>
      <c r="D445" s="309"/>
      <c r="E445" s="295"/>
      <c r="F445" s="122"/>
      <c r="G445" s="122"/>
    </row>
    <row r="446" spans="1:7">
      <c r="A446" s="350" t="s">
        <v>342</v>
      </c>
      <c r="B446" s="351"/>
      <c r="C446" s="308">
        <v>0</v>
      </c>
      <c r="D446" s="309"/>
      <c r="E446" s="295"/>
      <c r="F446" s="122"/>
      <c r="G446" s="122"/>
    </row>
    <row r="447" spans="1:7">
      <c r="A447" s="350" t="s">
        <v>343</v>
      </c>
      <c r="B447" s="351"/>
      <c r="C447" s="308">
        <v>0</v>
      </c>
      <c r="D447" s="309"/>
      <c r="E447" s="295"/>
      <c r="F447" s="122"/>
      <c r="G447" s="122"/>
    </row>
    <row r="448" spans="1:7">
      <c r="A448" s="350" t="s">
        <v>344</v>
      </c>
      <c r="B448" s="351"/>
      <c r="C448" s="308">
        <v>0</v>
      </c>
      <c r="D448" s="309"/>
      <c r="E448" s="295"/>
      <c r="F448" s="122"/>
      <c r="G448" s="122"/>
    </row>
    <row r="449" spans="1:12">
      <c r="A449" s="380" t="s">
        <v>345</v>
      </c>
      <c r="B449" s="381"/>
      <c r="C449" s="308">
        <v>0</v>
      </c>
      <c r="D449" s="309"/>
      <c r="E449" s="295"/>
      <c r="F449" s="122"/>
      <c r="G449" s="122"/>
    </row>
    <row r="450" spans="1:12" ht="21" customHeight="1">
      <c r="A450" s="382"/>
      <c r="B450" s="383"/>
      <c r="C450" s="322"/>
      <c r="D450" s="323"/>
      <c r="E450" s="295"/>
      <c r="F450" s="122"/>
      <c r="G450" s="122"/>
    </row>
    <row r="451" spans="1:12">
      <c r="A451" s="324" t="s">
        <v>346</v>
      </c>
      <c r="B451" s="325"/>
      <c r="C451" s="326"/>
      <c r="D451" s="327">
        <f>+D421-D423+D442</f>
        <v>55840740.689999998</v>
      </c>
      <c r="E451" s="298"/>
      <c r="F451" s="122"/>
      <c r="G451" s="122"/>
    </row>
    <row r="452" spans="1:12">
      <c r="A452" s="2"/>
      <c r="B452" s="2"/>
      <c r="C452" s="2"/>
      <c r="D452" s="2"/>
      <c r="E452" s="122"/>
      <c r="F452" s="122"/>
      <c r="G452" s="122"/>
    </row>
    <row r="453" spans="1:12" ht="3.75" customHeight="1"/>
    <row r="454" spans="1:12" ht="21" customHeight="1">
      <c r="A454" s="122"/>
      <c r="B454" s="122"/>
      <c r="C454" s="122"/>
      <c r="D454" s="122"/>
      <c r="E454" s="298"/>
      <c r="F454" s="122"/>
      <c r="G454" s="122"/>
    </row>
    <row r="455" spans="1:12">
      <c r="A455" s="348" t="s">
        <v>347</v>
      </c>
      <c r="B455" s="348"/>
      <c r="C455" s="348"/>
      <c r="D455" s="348"/>
      <c r="E455" s="295"/>
      <c r="F455" s="122"/>
      <c r="G455" s="122"/>
    </row>
    <row r="456" spans="1:12" customFormat="1" ht="15">
      <c r="A456" s="328"/>
      <c r="B456" s="328"/>
      <c r="C456" s="328"/>
      <c r="D456" s="328"/>
      <c r="E456" s="295"/>
      <c r="F456" s="122"/>
      <c r="G456" s="122"/>
      <c r="H456" s="55"/>
      <c r="I456" s="55"/>
      <c r="J456" s="55"/>
      <c r="K456" s="55"/>
      <c r="L456" s="55"/>
    </row>
    <row r="457" spans="1:12" customFormat="1" ht="15">
      <c r="A457" s="146" t="s">
        <v>348</v>
      </c>
      <c r="B457" s="329" t="s">
        <v>44</v>
      </c>
      <c r="C457" s="330" t="s">
        <v>45</v>
      </c>
      <c r="D457" s="25" t="s">
        <v>46</v>
      </c>
      <c r="E457" s="295"/>
      <c r="F457" s="122"/>
      <c r="G457" s="122"/>
      <c r="H457" s="55"/>
      <c r="I457" s="55"/>
      <c r="J457" s="55"/>
      <c r="K457" s="55"/>
      <c r="L457" s="55"/>
    </row>
    <row r="458" spans="1:12" ht="15">
      <c r="A458" s="49" t="s">
        <v>349</v>
      </c>
      <c r="B458" s="331">
        <v>0</v>
      </c>
      <c r="C458" s="332">
        <v>0</v>
      </c>
      <c r="D458" s="29"/>
      <c r="E458" s="295"/>
      <c r="F458" s="122"/>
      <c r="G458" s="122"/>
      <c r="J458"/>
      <c r="K458"/>
      <c r="L458"/>
    </row>
    <row r="459" spans="1:12" ht="15">
      <c r="A459" s="52"/>
      <c r="B459" s="331"/>
      <c r="C459" s="333"/>
      <c r="D459" s="33"/>
      <c r="E459" s="295"/>
      <c r="F459" s="334"/>
      <c r="G459" s="334"/>
      <c r="H459"/>
      <c r="I459"/>
      <c r="J459"/>
      <c r="K459"/>
      <c r="L459"/>
    </row>
    <row r="460" spans="1:12" ht="15">
      <c r="A460" s="53"/>
      <c r="B460" s="335">
        <v>0</v>
      </c>
      <c r="C460" s="336">
        <v>0</v>
      </c>
      <c r="D460" s="337">
        <v>0</v>
      </c>
      <c r="E460" s="295"/>
      <c r="F460" s="334"/>
      <c r="G460" s="334"/>
      <c r="H460"/>
      <c r="I460"/>
    </row>
    <row r="461" spans="1:12">
      <c r="B461" s="26">
        <f>SUM(B459:B460)</f>
        <v>0</v>
      </c>
      <c r="C461" s="26">
        <f>SUM(C459:C460)</f>
        <v>0</v>
      </c>
      <c r="D461" s="26">
        <f>SUM(D459:D460)</f>
        <v>0</v>
      </c>
      <c r="E461" s="295"/>
      <c r="F461" s="122"/>
      <c r="G461" s="122"/>
    </row>
    <row r="462" spans="1:12" ht="15">
      <c r="A462" s="334"/>
      <c r="B462" s="334"/>
      <c r="C462" s="334"/>
      <c r="D462" s="334"/>
      <c r="E462" s="334"/>
      <c r="F462" s="122"/>
      <c r="G462" s="122"/>
    </row>
    <row r="463" spans="1:12" ht="12.75" customHeight="1">
      <c r="A463" s="334"/>
      <c r="B463" s="334"/>
      <c r="C463" s="334"/>
      <c r="D463" s="334"/>
      <c r="E463" s="334"/>
      <c r="F463" s="122"/>
      <c r="G463" s="122"/>
    </row>
    <row r="464" spans="1:12">
      <c r="A464" s="2" t="s">
        <v>350</v>
      </c>
      <c r="B464" s="122"/>
      <c r="C464" s="122"/>
      <c r="D464" s="122"/>
      <c r="E464" s="122"/>
      <c r="F464" s="122"/>
      <c r="G464" s="122"/>
    </row>
    <row r="465" spans="1:7">
      <c r="A465" s="2"/>
      <c r="B465" s="122"/>
      <c r="C465" s="122"/>
      <c r="D465" s="122"/>
      <c r="E465" s="122"/>
      <c r="F465" s="122"/>
      <c r="G465" s="122"/>
    </row>
    <row r="466" spans="1:7">
      <c r="A466" s="2"/>
      <c r="B466" s="122"/>
      <c r="C466" s="122"/>
      <c r="D466" s="122"/>
      <c r="E466" s="122"/>
      <c r="F466" s="122"/>
      <c r="G466" s="122"/>
    </row>
    <row r="467" spans="1:7">
      <c r="A467" s="2"/>
      <c r="B467" s="2"/>
      <c r="C467" s="2"/>
      <c r="D467" s="2"/>
      <c r="E467" s="295"/>
      <c r="F467" s="122"/>
      <c r="G467" s="122"/>
    </row>
    <row r="468" spans="1:7">
      <c r="A468" s="338"/>
      <c r="B468" s="122"/>
      <c r="C468" s="338"/>
      <c r="D468" s="338"/>
      <c r="E468" s="295"/>
      <c r="F468" s="122"/>
      <c r="G468" s="122"/>
    </row>
    <row r="469" spans="1:7">
      <c r="A469" s="339"/>
      <c r="B469" s="340"/>
      <c r="C469" s="378"/>
      <c r="D469" s="378"/>
      <c r="E469" s="341"/>
      <c r="F469" s="122"/>
      <c r="G469" s="122"/>
    </row>
    <row r="470" spans="1:7">
      <c r="A470" s="342" t="s">
        <v>351</v>
      </c>
      <c r="B470" s="343"/>
      <c r="C470" s="379" t="s">
        <v>352</v>
      </c>
      <c r="D470" s="379"/>
      <c r="E470" s="344"/>
      <c r="F470" s="122"/>
      <c r="G470" s="122"/>
    </row>
    <row r="471" spans="1:7">
      <c r="E471" s="122"/>
      <c r="F471" s="122"/>
      <c r="G471" s="122"/>
    </row>
    <row r="472" spans="1:7">
      <c r="E472" s="122"/>
      <c r="F472" s="122"/>
      <c r="G472" s="122"/>
    </row>
    <row r="473" spans="1:7">
      <c r="E473" s="122"/>
      <c r="F473" s="122"/>
      <c r="G473" s="122"/>
    </row>
    <row r="474" spans="1:7">
      <c r="E474" s="122"/>
    </row>
    <row r="475" spans="1:7">
      <c r="E475" s="122"/>
    </row>
    <row r="476" spans="1:7">
      <c r="E476" s="122"/>
    </row>
  </sheetData>
  <sheetProtection selectLockedCells="1" selectUnlockedCells="1"/>
  <mergeCells count="62">
    <mergeCell ref="C469:D469"/>
    <mergeCell ref="C470:D470"/>
    <mergeCell ref="A446:B446"/>
    <mergeCell ref="A447:B447"/>
    <mergeCell ref="A448:B448"/>
    <mergeCell ref="A449:B449"/>
    <mergeCell ref="A450:B450"/>
    <mergeCell ref="A455:D455"/>
    <mergeCell ref="A445:B445"/>
    <mergeCell ref="A434:B434"/>
    <mergeCell ref="A435:B435"/>
    <mergeCell ref="A436:B436"/>
    <mergeCell ref="A437:B437"/>
    <mergeCell ref="A438:B438"/>
    <mergeCell ref="A439:B439"/>
    <mergeCell ref="A440:B440"/>
    <mergeCell ref="A441:B441"/>
    <mergeCell ref="A442:B442"/>
    <mergeCell ref="A443:B443"/>
    <mergeCell ref="A444:B444"/>
    <mergeCell ref="A433:B433"/>
    <mergeCell ref="A422:B422"/>
    <mergeCell ref="A423:B423"/>
    <mergeCell ref="A424:B424"/>
    <mergeCell ref="A425:B425"/>
    <mergeCell ref="A426:B426"/>
    <mergeCell ref="A427:B427"/>
    <mergeCell ref="A428:B428"/>
    <mergeCell ref="A429:B429"/>
    <mergeCell ref="A430:B430"/>
    <mergeCell ref="A431:B431"/>
    <mergeCell ref="A432:B432"/>
    <mergeCell ref="A421:B421"/>
    <mergeCell ref="A409:B409"/>
    <mergeCell ref="A410:B410"/>
    <mergeCell ref="A411:B411"/>
    <mergeCell ref="A412:B412"/>
    <mergeCell ref="A413:B413"/>
    <mergeCell ref="A414:B414"/>
    <mergeCell ref="A415:B415"/>
    <mergeCell ref="A416:B416"/>
    <mergeCell ref="A417:B417"/>
    <mergeCell ref="A418:B418"/>
    <mergeCell ref="A420:D420"/>
    <mergeCell ref="A408:B408"/>
    <mergeCell ref="C178:D178"/>
    <mergeCell ref="C184:D184"/>
    <mergeCell ref="C190:D190"/>
    <mergeCell ref="C208:D208"/>
    <mergeCell ref="C216:D216"/>
    <mergeCell ref="A402:D402"/>
    <mergeCell ref="A403:B403"/>
    <mergeCell ref="A404:B404"/>
    <mergeCell ref="A405:B405"/>
    <mergeCell ref="A406:B406"/>
    <mergeCell ref="A407:B407"/>
    <mergeCell ref="C172:D172"/>
    <mergeCell ref="A1:D1"/>
    <mergeCell ref="A2:E2"/>
    <mergeCell ref="A3:E3"/>
    <mergeCell ref="A7:E7"/>
    <mergeCell ref="C65:D65"/>
  </mergeCells>
  <dataValidations count="4">
    <dataValidation allowBlank="1" showInputMessage="1" showErrorMessage="1" prompt="Saldo final del periodo que corresponde la cuenta pública presentada (mensual:  enero, febrero, marzo, etc.; trimestral: 1er, 2do, 3ro. o 4to.)." sqref="B180 IX173 ST173 ACP173 AML173 AWH173 BGD173 BPZ173 BZV173 CJR173 CTN173 DDJ173 DNF173 DXB173 EGX173 EQT173 FAP173 FKL173 FUH173 GED173 GNZ173 GXV173 HHR173 HRN173 IBJ173 ILF173 IVB173 JEX173 JOT173 JYP173 KIL173 KSH173 LCD173 LLZ173 LVV173 MFR173 MPN173 MZJ173 NJF173 NTB173 OCX173 OMT173 OWP173 PGL173 PQH173 QAD173 QJZ173 QTV173 RDR173 RNN173 RXJ173 SHF173 SRB173 TAX173 TKT173 TUP173 UEL173 UOH173 UYD173 VHZ173 VRV173 WBR173 WLN173 WVJ173 B65738 IX65731 ST65731 ACP65731 AML65731 AWH65731 BGD65731 BPZ65731 BZV65731 CJR65731 CTN65731 DDJ65731 DNF65731 DXB65731 EGX65731 EQT65731 FAP65731 FKL65731 FUH65731 GED65731 GNZ65731 GXV65731 HHR65731 HRN65731 IBJ65731 ILF65731 IVB65731 JEX65731 JOT65731 JYP65731 KIL65731 KSH65731 LCD65731 LLZ65731 LVV65731 MFR65731 MPN65731 MZJ65731 NJF65731 NTB65731 OCX65731 OMT65731 OWP65731 PGL65731 PQH65731 QAD65731 QJZ65731 QTV65731 RDR65731 RNN65731 RXJ65731 SHF65731 SRB65731 TAX65731 TKT65731 TUP65731 UEL65731 UOH65731 UYD65731 VHZ65731 VRV65731 WBR65731 WLN65731 WVJ65731 B131274 IX131267 ST131267 ACP131267 AML131267 AWH131267 BGD131267 BPZ131267 BZV131267 CJR131267 CTN131267 DDJ131267 DNF131267 DXB131267 EGX131267 EQT131267 FAP131267 FKL131267 FUH131267 GED131267 GNZ131267 GXV131267 HHR131267 HRN131267 IBJ131267 ILF131267 IVB131267 JEX131267 JOT131267 JYP131267 KIL131267 KSH131267 LCD131267 LLZ131267 LVV131267 MFR131267 MPN131267 MZJ131267 NJF131267 NTB131267 OCX131267 OMT131267 OWP131267 PGL131267 PQH131267 QAD131267 QJZ131267 QTV131267 RDR131267 RNN131267 RXJ131267 SHF131267 SRB131267 TAX131267 TKT131267 TUP131267 UEL131267 UOH131267 UYD131267 VHZ131267 VRV131267 WBR131267 WLN131267 WVJ131267 B196810 IX196803 ST196803 ACP196803 AML196803 AWH196803 BGD196803 BPZ196803 BZV196803 CJR196803 CTN196803 DDJ196803 DNF196803 DXB196803 EGX196803 EQT196803 FAP196803 FKL196803 FUH196803 GED196803 GNZ196803 GXV196803 HHR196803 HRN196803 IBJ196803 ILF196803 IVB196803 JEX196803 JOT196803 JYP196803 KIL196803 KSH196803 LCD196803 LLZ196803 LVV196803 MFR196803 MPN196803 MZJ196803 NJF196803 NTB196803 OCX196803 OMT196803 OWP196803 PGL196803 PQH196803 QAD196803 QJZ196803 QTV196803 RDR196803 RNN196803 RXJ196803 SHF196803 SRB196803 TAX196803 TKT196803 TUP196803 UEL196803 UOH196803 UYD196803 VHZ196803 VRV196803 WBR196803 WLN196803 WVJ196803 B262346 IX262339 ST262339 ACP262339 AML262339 AWH262339 BGD262339 BPZ262339 BZV262339 CJR262339 CTN262339 DDJ262339 DNF262339 DXB262339 EGX262339 EQT262339 FAP262339 FKL262339 FUH262339 GED262339 GNZ262339 GXV262339 HHR262339 HRN262339 IBJ262339 ILF262339 IVB262339 JEX262339 JOT262339 JYP262339 KIL262339 KSH262339 LCD262339 LLZ262339 LVV262339 MFR262339 MPN262339 MZJ262339 NJF262339 NTB262339 OCX262339 OMT262339 OWP262339 PGL262339 PQH262339 QAD262339 QJZ262339 QTV262339 RDR262339 RNN262339 RXJ262339 SHF262339 SRB262339 TAX262339 TKT262339 TUP262339 UEL262339 UOH262339 UYD262339 VHZ262339 VRV262339 WBR262339 WLN262339 WVJ262339 B327882 IX327875 ST327875 ACP327875 AML327875 AWH327875 BGD327875 BPZ327875 BZV327875 CJR327875 CTN327875 DDJ327875 DNF327875 DXB327875 EGX327875 EQT327875 FAP327875 FKL327875 FUH327875 GED327875 GNZ327875 GXV327875 HHR327875 HRN327875 IBJ327875 ILF327875 IVB327875 JEX327875 JOT327875 JYP327875 KIL327875 KSH327875 LCD327875 LLZ327875 LVV327875 MFR327875 MPN327875 MZJ327875 NJF327875 NTB327875 OCX327875 OMT327875 OWP327875 PGL327875 PQH327875 QAD327875 QJZ327875 QTV327875 RDR327875 RNN327875 RXJ327875 SHF327875 SRB327875 TAX327875 TKT327875 TUP327875 UEL327875 UOH327875 UYD327875 VHZ327875 VRV327875 WBR327875 WLN327875 WVJ327875 B393418 IX393411 ST393411 ACP393411 AML393411 AWH393411 BGD393411 BPZ393411 BZV393411 CJR393411 CTN393411 DDJ393411 DNF393411 DXB393411 EGX393411 EQT393411 FAP393411 FKL393411 FUH393411 GED393411 GNZ393411 GXV393411 HHR393411 HRN393411 IBJ393411 ILF393411 IVB393411 JEX393411 JOT393411 JYP393411 KIL393411 KSH393411 LCD393411 LLZ393411 LVV393411 MFR393411 MPN393411 MZJ393411 NJF393411 NTB393411 OCX393411 OMT393411 OWP393411 PGL393411 PQH393411 QAD393411 QJZ393411 QTV393411 RDR393411 RNN393411 RXJ393411 SHF393411 SRB393411 TAX393411 TKT393411 TUP393411 UEL393411 UOH393411 UYD393411 VHZ393411 VRV393411 WBR393411 WLN393411 WVJ393411 B458954 IX458947 ST458947 ACP458947 AML458947 AWH458947 BGD458947 BPZ458947 BZV458947 CJR458947 CTN458947 DDJ458947 DNF458947 DXB458947 EGX458947 EQT458947 FAP458947 FKL458947 FUH458947 GED458947 GNZ458947 GXV458947 HHR458947 HRN458947 IBJ458947 ILF458947 IVB458947 JEX458947 JOT458947 JYP458947 KIL458947 KSH458947 LCD458947 LLZ458947 LVV458947 MFR458947 MPN458947 MZJ458947 NJF458947 NTB458947 OCX458947 OMT458947 OWP458947 PGL458947 PQH458947 QAD458947 QJZ458947 QTV458947 RDR458947 RNN458947 RXJ458947 SHF458947 SRB458947 TAX458947 TKT458947 TUP458947 UEL458947 UOH458947 UYD458947 VHZ458947 VRV458947 WBR458947 WLN458947 WVJ458947 B524490 IX524483 ST524483 ACP524483 AML524483 AWH524483 BGD524483 BPZ524483 BZV524483 CJR524483 CTN524483 DDJ524483 DNF524483 DXB524483 EGX524483 EQT524483 FAP524483 FKL524483 FUH524483 GED524483 GNZ524483 GXV524483 HHR524483 HRN524483 IBJ524483 ILF524483 IVB524483 JEX524483 JOT524483 JYP524483 KIL524483 KSH524483 LCD524483 LLZ524483 LVV524483 MFR524483 MPN524483 MZJ524483 NJF524483 NTB524483 OCX524483 OMT524483 OWP524483 PGL524483 PQH524483 QAD524483 QJZ524483 QTV524483 RDR524483 RNN524483 RXJ524483 SHF524483 SRB524483 TAX524483 TKT524483 TUP524483 UEL524483 UOH524483 UYD524483 VHZ524483 VRV524483 WBR524483 WLN524483 WVJ524483 B590026 IX590019 ST590019 ACP590019 AML590019 AWH590019 BGD590019 BPZ590019 BZV590019 CJR590019 CTN590019 DDJ590019 DNF590019 DXB590019 EGX590019 EQT590019 FAP590019 FKL590019 FUH590019 GED590019 GNZ590019 GXV590019 HHR590019 HRN590019 IBJ590019 ILF590019 IVB590019 JEX590019 JOT590019 JYP590019 KIL590019 KSH590019 LCD590019 LLZ590019 LVV590019 MFR590019 MPN590019 MZJ590019 NJF590019 NTB590019 OCX590019 OMT590019 OWP590019 PGL590019 PQH590019 QAD590019 QJZ590019 QTV590019 RDR590019 RNN590019 RXJ590019 SHF590019 SRB590019 TAX590019 TKT590019 TUP590019 UEL590019 UOH590019 UYD590019 VHZ590019 VRV590019 WBR590019 WLN590019 WVJ590019 B655562 IX655555 ST655555 ACP655555 AML655555 AWH655555 BGD655555 BPZ655555 BZV655555 CJR655555 CTN655555 DDJ655555 DNF655555 DXB655555 EGX655555 EQT655555 FAP655555 FKL655555 FUH655555 GED655555 GNZ655555 GXV655555 HHR655555 HRN655555 IBJ655555 ILF655555 IVB655555 JEX655555 JOT655555 JYP655555 KIL655555 KSH655555 LCD655555 LLZ655555 LVV655555 MFR655555 MPN655555 MZJ655555 NJF655555 NTB655555 OCX655555 OMT655555 OWP655555 PGL655555 PQH655555 QAD655555 QJZ655555 QTV655555 RDR655555 RNN655555 RXJ655555 SHF655555 SRB655555 TAX655555 TKT655555 TUP655555 UEL655555 UOH655555 UYD655555 VHZ655555 VRV655555 WBR655555 WLN655555 WVJ655555 B721098 IX721091 ST721091 ACP721091 AML721091 AWH721091 BGD721091 BPZ721091 BZV721091 CJR721091 CTN721091 DDJ721091 DNF721091 DXB721091 EGX721091 EQT721091 FAP721091 FKL721091 FUH721091 GED721091 GNZ721091 GXV721091 HHR721091 HRN721091 IBJ721091 ILF721091 IVB721091 JEX721091 JOT721091 JYP721091 KIL721091 KSH721091 LCD721091 LLZ721091 LVV721091 MFR721091 MPN721091 MZJ721091 NJF721091 NTB721091 OCX721091 OMT721091 OWP721091 PGL721091 PQH721091 QAD721091 QJZ721091 QTV721091 RDR721091 RNN721091 RXJ721091 SHF721091 SRB721091 TAX721091 TKT721091 TUP721091 UEL721091 UOH721091 UYD721091 VHZ721091 VRV721091 WBR721091 WLN721091 WVJ721091 B786634 IX786627 ST786627 ACP786627 AML786627 AWH786627 BGD786627 BPZ786627 BZV786627 CJR786627 CTN786627 DDJ786627 DNF786627 DXB786627 EGX786627 EQT786627 FAP786627 FKL786627 FUH786627 GED786627 GNZ786627 GXV786627 HHR786627 HRN786627 IBJ786627 ILF786627 IVB786627 JEX786627 JOT786627 JYP786627 KIL786627 KSH786627 LCD786627 LLZ786627 LVV786627 MFR786627 MPN786627 MZJ786627 NJF786627 NTB786627 OCX786627 OMT786627 OWP786627 PGL786627 PQH786627 QAD786627 QJZ786627 QTV786627 RDR786627 RNN786627 RXJ786627 SHF786627 SRB786627 TAX786627 TKT786627 TUP786627 UEL786627 UOH786627 UYD786627 VHZ786627 VRV786627 WBR786627 WLN786627 WVJ786627 B852170 IX852163 ST852163 ACP852163 AML852163 AWH852163 BGD852163 BPZ852163 BZV852163 CJR852163 CTN852163 DDJ852163 DNF852163 DXB852163 EGX852163 EQT852163 FAP852163 FKL852163 FUH852163 GED852163 GNZ852163 GXV852163 HHR852163 HRN852163 IBJ852163 ILF852163 IVB852163 JEX852163 JOT852163 JYP852163 KIL852163 KSH852163 LCD852163 LLZ852163 LVV852163 MFR852163 MPN852163 MZJ852163 NJF852163 NTB852163 OCX852163 OMT852163 OWP852163 PGL852163 PQH852163 QAD852163 QJZ852163 QTV852163 RDR852163 RNN852163 RXJ852163 SHF852163 SRB852163 TAX852163 TKT852163 TUP852163 UEL852163 UOH852163 UYD852163 VHZ852163 VRV852163 WBR852163 WLN852163 WVJ852163 B917706 IX917699 ST917699 ACP917699 AML917699 AWH917699 BGD917699 BPZ917699 BZV917699 CJR917699 CTN917699 DDJ917699 DNF917699 DXB917699 EGX917699 EQT917699 FAP917699 FKL917699 FUH917699 GED917699 GNZ917699 GXV917699 HHR917699 HRN917699 IBJ917699 ILF917699 IVB917699 JEX917699 JOT917699 JYP917699 KIL917699 KSH917699 LCD917699 LLZ917699 LVV917699 MFR917699 MPN917699 MZJ917699 NJF917699 NTB917699 OCX917699 OMT917699 OWP917699 PGL917699 PQH917699 QAD917699 QJZ917699 QTV917699 RDR917699 RNN917699 RXJ917699 SHF917699 SRB917699 TAX917699 TKT917699 TUP917699 UEL917699 UOH917699 UYD917699 VHZ917699 VRV917699 WBR917699 WLN917699 WVJ917699 B983242 IX983235 ST983235 ACP983235 AML983235 AWH983235 BGD983235 BPZ983235 BZV983235 CJR983235 CTN983235 DDJ983235 DNF983235 DXB983235 EGX983235 EQT983235 FAP983235 FKL983235 FUH983235 GED983235 GNZ983235 GXV983235 HHR983235 HRN983235 IBJ983235 ILF983235 IVB983235 JEX983235 JOT983235 JYP983235 KIL983235 KSH983235 LCD983235 LLZ983235 LVV983235 MFR983235 MPN983235 MZJ983235 NJF983235 NTB983235 OCX983235 OMT983235 OWP983235 PGL983235 PQH983235 QAD983235 QJZ983235 QTV983235 RDR983235 RNN983235 RXJ983235 SHF983235 SRB983235 TAX983235 TKT983235 TUP983235 UEL983235 UOH983235 UYD983235 VHZ983235 VRV983235 WBR983235 WLN983235 WVJ983235 B141 IX141 ST141 ACP141 AML141 AWH141 BGD141 BPZ141 BZV141 CJR141 CTN141 DDJ141 DNF141 DXB141 EGX141 EQT141 FAP141 FKL141 FUH141 GED141 GNZ141 GXV141 HHR141 HRN141 IBJ141 ILF141 IVB141 JEX141 JOT141 JYP141 KIL141 KSH141 LCD141 LLZ141 LVV141 MFR141 MPN141 MZJ141 NJF141 NTB141 OCX141 OMT141 OWP141 PGL141 PQH141 QAD141 QJZ141 QTV141 RDR141 RNN141 RXJ141 SHF141 SRB141 TAX141 TKT141 TUP141 UEL141 UOH141 UYD141 VHZ141 VRV141 WBR141 WLN141 WVJ141 B65699 IX65692 ST65692 ACP65692 AML65692 AWH65692 BGD65692 BPZ65692 BZV65692 CJR65692 CTN65692 DDJ65692 DNF65692 DXB65692 EGX65692 EQT65692 FAP65692 FKL65692 FUH65692 GED65692 GNZ65692 GXV65692 HHR65692 HRN65692 IBJ65692 ILF65692 IVB65692 JEX65692 JOT65692 JYP65692 KIL65692 KSH65692 LCD65692 LLZ65692 LVV65692 MFR65692 MPN65692 MZJ65692 NJF65692 NTB65692 OCX65692 OMT65692 OWP65692 PGL65692 PQH65692 QAD65692 QJZ65692 QTV65692 RDR65692 RNN65692 RXJ65692 SHF65692 SRB65692 TAX65692 TKT65692 TUP65692 UEL65692 UOH65692 UYD65692 VHZ65692 VRV65692 WBR65692 WLN65692 WVJ65692 B131235 IX131228 ST131228 ACP131228 AML131228 AWH131228 BGD131228 BPZ131228 BZV131228 CJR131228 CTN131228 DDJ131228 DNF131228 DXB131228 EGX131228 EQT131228 FAP131228 FKL131228 FUH131228 GED131228 GNZ131228 GXV131228 HHR131228 HRN131228 IBJ131228 ILF131228 IVB131228 JEX131228 JOT131228 JYP131228 KIL131228 KSH131228 LCD131228 LLZ131228 LVV131228 MFR131228 MPN131228 MZJ131228 NJF131228 NTB131228 OCX131228 OMT131228 OWP131228 PGL131228 PQH131228 QAD131228 QJZ131228 QTV131228 RDR131228 RNN131228 RXJ131228 SHF131228 SRB131228 TAX131228 TKT131228 TUP131228 UEL131228 UOH131228 UYD131228 VHZ131228 VRV131228 WBR131228 WLN131228 WVJ131228 B196771 IX196764 ST196764 ACP196764 AML196764 AWH196764 BGD196764 BPZ196764 BZV196764 CJR196764 CTN196764 DDJ196764 DNF196764 DXB196764 EGX196764 EQT196764 FAP196764 FKL196764 FUH196764 GED196764 GNZ196764 GXV196764 HHR196764 HRN196764 IBJ196764 ILF196764 IVB196764 JEX196764 JOT196764 JYP196764 KIL196764 KSH196764 LCD196764 LLZ196764 LVV196764 MFR196764 MPN196764 MZJ196764 NJF196764 NTB196764 OCX196764 OMT196764 OWP196764 PGL196764 PQH196764 QAD196764 QJZ196764 QTV196764 RDR196764 RNN196764 RXJ196764 SHF196764 SRB196764 TAX196764 TKT196764 TUP196764 UEL196764 UOH196764 UYD196764 VHZ196764 VRV196764 WBR196764 WLN196764 WVJ196764 B262307 IX262300 ST262300 ACP262300 AML262300 AWH262300 BGD262300 BPZ262300 BZV262300 CJR262300 CTN262300 DDJ262300 DNF262300 DXB262300 EGX262300 EQT262300 FAP262300 FKL262300 FUH262300 GED262300 GNZ262300 GXV262300 HHR262300 HRN262300 IBJ262300 ILF262300 IVB262300 JEX262300 JOT262300 JYP262300 KIL262300 KSH262300 LCD262300 LLZ262300 LVV262300 MFR262300 MPN262300 MZJ262300 NJF262300 NTB262300 OCX262300 OMT262300 OWP262300 PGL262300 PQH262300 QAD262300 QJZ262300 QTV262300 RDR262300 RNN262300 RXJ262300 SHF262300 SRB262300 TAX262300 TKT262300 TUP262300 UEL262300 UOH262300 UYD262300 VHZ262300 VRV262300 WBR262300 WLN262300 WVJ262300 B327843 IX327836 ST327836 ACP327836 AML327836 AWH327836 BGD327836 BPZ327836 BZV327836 CJR327836 CTN327836 DDJ327836 DNF327836 DXB327836 EGX327836 EQT327836 FAP327836 FKL327836 FUH327836 GED327836 GNZ327836 GXV327836 HHR327836 HRN327836 IBJ327836 ILF327836 IVB327836 JEX327836 JOT327836 JYP327836 KIL327836 KSH327836 LCD327836 LLZ327836 LVV327836 MFR327836 MPN327836 MZJ327836 NJF327836 NTB327836 OCX327836 OMT327836 OWP327836 PGL327836 PQH327836 QAD327836 QJZ327836 QTV327836 RDR327836 RNN327836 RXJ327836 SHF327836 SRB327836 TAX327836 TKT327836 TUP327836 UEL327836 UOH327836 UYD327836 VHZ327836 VRV327836 WBR327836 WLN327836 WVJ327836 B393379 IX393372 ST393372 ACP393372 AML393372 AWH393372 BGD393372 BPZ393372 BZV393372 CJR393372 CTN393372 DDJ393372 DNF393372 DXB393372 EGX393372 EQT393372 FAP393372 FKL393372 FUH393372 GED393372 GNZ393372 GXV393372 HHR393372 HRN393372 IBJ393372 ILF393372 IVB393372 JEX393372 JOT393372 JYP393372 KIL393372 KSH393372 LCD393372 LLZ393372 LVV393372 MFR393372 MPN393372 MZJ393372 NJF393372 NTB393372 OCX393372 OMT393372 OWP393372 PGL393372 PQH393372 QAD393372 QJZ393372 QTV393372 RDR393372 RNN393372 RXJ393372 SHF393372 SRB393372 TAX393372 TKT393372 TUP393372 UEL393372 UOH393372 UYD393372 VHZ393372 VRV393372 WBR393372 WLN393372 WVJ393372 B458915 IX458908 ST458908 ACP458908 AML458908 AWH458908 BGD458908 BPZ458908 BZV458908 CJR458908 CTN458908 DDJ458908 DNF458908 DXB458908 EGX458908 EQT458908 FAP458908 FKL458908 FUH458908 GED458908 GNZ458908 GXV458908 HHR458908 HRN458908 IBJ458908 ILF458908 IVB458908 JEX458908 JOT458908 JYP458908 KIL458908 KSH458908 LCD458908 LLZ458908 LVV458908 MFR458908 MPN458908 MZJ458908 NJF458908 NTB458908 OCX458908 OMT458908 OWP458908 PGL458908 PQH458908 QAD458908 QJZ458908 QTV458908 RDR458908 RNN458908 RXJ458908 SHF458908 SRB458908 TAX458908 TKT458908 TUP458908 UEL458908 UOH458908 UYD458908 VHZ458908 VRV458908 WBR458908 WLN458908 WVJ458908 B524451 IX524444 ST524444 ACP524444 AML524444 AWH524444 BGD524444 BPZ524444 BZV524444 CJR524444 CTN524444 DDJ524444 DNF524444 DXB524444 EGX524444 EQT524444 FAP524444 FKL524444 FUH524444 GED524444 GNZ524444 GXV524444 HHR524444 HRN524444 IBJ524444 ILF524444 IVB524444 JEX524444 JOT524444 JYP524444 KIL524444 KSH524444 LCD524444 LLZ524444 LVV524444 MFR524444 MPN524444 MZJ524444 NJF524444 NTB524444 OCX524444 OMT524444 OWP524444 PGL524444 PQH524444 QAD524444 QJZ524444 QTV524444 RDR524444 RNN524444 RXJ524444 SHF524444 SRB524444 TAX524444 TKT524444 TUP524444 UEL524444 UOH524444 UYD524444 VHZ524444 VRV524444 WBR524444 WLN524444 WVJ524444 B589987 IX589980 ST589980 ACP589980 AML589980 AWH589980 BGD589980 BPZ589980 BZV589980 CJR589980 CTN589980 DDJ589980 DNF589980 DXB589980 EGX589980 EQT589980 FAP589980 FKL589980 FUH589980 GED589980 GNZ589980 GXV589980 HHR589980 HRN589980 IBJ589980 ILF589980 IVB589980 JEX589980 JOT589980 JYP589980 KIL589980 KSH589980 LCD589980 LLZ589980 LVV589980 MFR589980 MPN589980 MZJ589980 NJF589980 NTB589980 OCX589980 OMT589980 OWP589980 PGL589980 PQH589980 QAD589980 QJZ589980 QTV589980 RDR589980 RNN589980 RXJ589980 SHF589980 SRB589980 TAX589980 TKT589980 TUP589980 UEL589980 UOH589980 UYD589980 VHZ589980 VRV589980 WBR589980 WLN589980 WVJ589980 B655523 IX655516 ST655516 ACP655516 AML655516 AWH655516 BGD655516 BPZ655516 BZV655516 CJR655516 CTN655516 DDJ655516 DNF655516 DXB655516 EGX655516 EQT655516 FAP655516 FKL655516 FUH655516 GED655516 GNZ655516 GXV655516 HHR655516 HRN655516 IBJ655516 ILF655516 IVB655516 JEX655516 JOT655516 JYP655516 KIL655516 KSH655516 LCD655516 LLZ655516 LVV655516 MFR655516 MPN655516 MZJ655516 NJF655516 NTB655516 OCX655516 OMT655516 OWP655516 PGL655516 PQH655516 QAD655516 QJZ655516 QTV655516 RDR655516 RNN655516 RXJ655516 SHF655516 SRB655516 TAX655516 TKT655516 TUP655516 UEL655516 UOH655516 UYD655516 VHZ655516 VRV655516 WBR655516 WLN655516 WVJ655516 B721059 IX721052 ST721052 ACP721052 AML721052 AWH721052 BGD721052 BPZ721052 BZV721052 CJR721052 CTN721052 DDJ721052 DNF721052 DXB721052 EGX721052 EQT721052 FAP721052 FKL721052 FUH721052 GED721052 GNZ721052 GXV721052 HHR721052 HRN721052 IBJ721052 ILF721052 IVB721052 JEX721052 JOT721052 JYP721052 KIL721052 KSH721052 LCD721052 LLZ721052 LVV721052 MFR721052 MPN721052 MZJ721052 NJF721052 NTB721052 OCX721052 OMT721052 OWP721052 PGL721052 PQH721052 QAD721052 QJZ721052 QTV721052 RDR721052 RNN721052 RXJ721052 SHF721052 SRB721052 TAX721052 TKT721052 TUP721052 UEL721052 UOH721052 UYD721052 VHZ721052 VRV721052 WBR721052 WLN721052 WVJ721052 B786595 IX786588 ST786588 ACP786588 AML786588 AWH786588 BGD786588 BPZ786588 BZV786588 CJR786588 CTN786588 DDJ786588 DNF786588 DXB786588 EGX786588 EQT786588 FAP786588 FKL786588 FUH786588 GED786588 GNZ786588 GXV786588 HHR786588 HRN786588 IBJ786588 ILF786588 IVB786588 JEX786588 JOT786588 JYP786588 KIL786588 KSH786588 LCD786588 LLZ786588 LVV786588 MFR786588 MPN786588 MZJ786588 NJF786588 NTB786588 OCX786588 OMT786588 OWP786588 PGL786588 PQH786588 QAD786588 QJZ786588 QTV786588 RDR786588 RNN786588 RXJ786588 SHF786588 SRB786588 TAX786588 TKT786588 TUP786588 UEL786588 UOH786588 UYD786588 VHZ786588 VRV786588 WBR786588 WLN786588 WVJ786588 B852131 IX852124 ST852124 ACP852124 AML852124 AWH852124 BGD852124 BPZ852124 BZV852124 CJR852124 CTN852124 DDJ852124 DNF852124 DXB852124 EGX852124 EQT852124 FAP852124 FKL852124 FUH852124 GED852124 GNZ852124 GXV852124 HHR852124 HRN852124 IBJ852124 ILF852124 IVB852124 JEX852124 JOT852124 JYP852124 KIL852124 KSH852124 LCD852124 LLZ852124 LVV852124 MFR852124 MPN852124 MZJ852124 NJF852124 NTB852124 OCX852124 OMT852124 OWP852124 PGL852124 PQH852124 QAD852124 QJZ852124 QTV852124 RDR852124 RNN852124 RXJ852124 SHF852124 SRB852124 TAX852124 TKT852124 TUP852124 UEL852124 UOH852124 UYD852124 VHZ852124 VRV852124 WBR852124 WLN852124 WVJ852124 B917667 IX917660 ST917660 ACP917660 AML917660 AWH917660 BGD917660 BPZ917660 BZV917660 CJR917660 CTN917660 DDJ917660 DNF917660 DXB917660 EGX917660 EQT917660 FAP917660 FKL917660 FUH917660 GED917660 GNZ917660 GXV917660 HHR917660 HRN917660 IBJ917660 ILF917660 IVB917660 JEX917660 JOT917660 JYP917660 KIL917660 KSH917660 LCD917660 LLZ917660 LVV917660 MFR917660 MPN917660 MZJ917660 NJF917660 NTB917660 OCX917660 OMT917660 OWP917660 PGL917660 PQH917660 QAD917660 QJZ917660 QTV917660 RDR917660 RNN917660 RXJ917660 SHF917660 SRB917660 TAX917660 TKT917660 TUP917660 UEL917660 UOH917660 UYD917660 VHZ917660 VRV917660 WBR917660 WLN917660 WVJ917660 B983203 IX983196 ST983196 ACP983196 AML983196 AWH983196 BGD983196 BPZ983196 BZV983196 CJR983196 CTN983196 DDJ983196 DNF983196 DXB983196 EGX983196 EQT983196 FAP983196 FKL983196 FUH983196 GED983196 GNZ983196 GXV983196 HHR983196 HRN983196 IBJ983196 ILF983196 IVB983196 JEX983196 JOT983196 JYP983196 KIL983196 KSH983196 LCD983196 LLZ983196 LVV983196 MFR983196 MPN983196 MZJ983196 NJF983196 NTB983196 OCX983196 OMT983196 OWP983196 PGL983196 PQH983196 QAD983196 QJZ983196 QTV983196 RDR983196 RNN983196 RXJ983196 SHF983196 SRB983196 TAX983196 TKT983196 TUP983196 UEL983196 UOH983196 UYD983196 VHZ983196 VRV983196 WBR983196 WLN983196 WVJ983196 B168 B65726 IX65719 ST65719 ACP65719 AML65719 AWH65719 BGD65719 BPZ65719 BZV65719 CJR65719 CTN65719 DDJ65719 DNF65719 DXB65719 EGX65719 EQT65719 FAP65719 FKL65719 FUH65719 GED65719 GNZ65719 GXV65719 HHR65719 HRN65719 IBJ65719 ILF65719 IVB65719 JEX65719 JOT65719 JYP65719 KIL65719 KSH65719 LCD65719 LLZ65719 LVV65719 MFR65719 MPN65719 MZJ65719 NJF65719 NTB65719 OCX65719 OMT65719 OWP65719 PGL65719 PQH65719 QAD65719 QJZ65719 QTV65719 RDR65719 RNN65719 RXJ65719 SHF65719 SRB65719 TAX65719 TKT65719 TUP65719 UEL65719 UOH65719 UYD65719 VHZ65719 VRV65719 WBR65719 WLN65719 WVJ65719 B131262 IX131255 ST131255 ACP131255 AML131255 AWH131255 BGD131255 BPZ131255 BZV131255 CJR131255 CTN131255 DDJ131255 DNF131255 DXB131255 EGX131255 EQT131255 FAP131255 FKL131255 FUH131255 GED131255 GNZ131255 GXV131255 HHR131255 HRN131255 IBJ131255 ILF131255 IVB131255 JEX131255 JOT131255 JYP131255 KIL131255 KSH131255 LCD131255 LLZ131255 LVV131255 MFR131255 MPN131255 MZJ131255 NJF131255 NTB131255 OCX131255 OMT131255 OWP131255 PGL131255 PQH131255 QAD131255 QJZ131255 QTV131255 RDR131255 RNN131255 RXJ131255 SHF131255 SRB131255 TAX131255 TKT131255 TUP131255 UEL131255 UOH131255 UYD131255 VHZ131255 VRV131255 WBR131255 WLN131255 WVJ131255 B196798 IX196791 ST196791 ACP196791 AML196791 AWH196791 BGD196791 BPZ196791 BZV196791 CJR196791 CTN196791 DDJ196791 DNF196791 DXB196791 EGX196791 EQT196791 FAP196791 FKL196791 FUH196791 GED196791 GNZ196791 GXV196791 HHR196791 HRN196791 IBJ196791 ILF196791 IVB196791 JEX196791 JOT196791 JYP196791 KIL196791 KSH196791 LCD196791 LLZ196791 LVV196791 MFR196791 MPN196791 MZJ196791 NJF196791 NTB196791 OCX196791 OMT196791 OWP196791 PGL196791 PQH196791 QAD196791 QJZ196791 QTV196791 RDR196791 RNN196791 RXJ196791 SHF196791 SRB196791 TAX196791 TKT196791 TUP196791 UEL196791 UOH196791 UYD196791 VHZ196791 VRV196791 WBR196791 WLN196791 WVJ196791 B262334 IX262327 ST262327 ACP262327 AML262327 AWH262327 BGD262327 BPZ262327 BZV262327 CJR262327 CTN262327 DDJ262327 DNF262327 DXB262327 EGX262327 EQT262327 FAP262327 FKL262327 FUH262327 GED262327 GNZ262327 GXV262327 HHR262327 HRN262327 IBJ262327 ILF262327 IVB262327 JEX262327 JOT262327 JYP262327 KIL262327 KSH262327 LCD262327 LLZ262327 LVV262327 MFR262327 MPN262327 MZJ262327 NJF262327 NTB262327 OCX262327 OMT262327 OWP262327 PGL262327 PQH262327 QAD262327 QJZ262327 QTV262327 RDR262327 RNN262327 RXJ262327 SHF262327 SRB262327 TAX262327 TKT262327 TUP262327 UEL262327 UOH262327 UYD262327 VHZ262327 VRV262327 WBR262327 WLN262327 WVJ262327 B327870 IX327863 ST327863 ACP327863 AML327863 AWH327863 BGD327863 BPZ327863 BZV327863 CJR327863 CTN327863 DDJ327863 DNF327863 DXB327863 EGX327863 EQT327863 FAP327863 FKL327863 FUH327863 GED327863 GNZ327863 GXV327863 HHR327863 HRN327863 IBJ327863 ILF327863 IVB327863 JEX327863 JOT327863 JYP327863 KIL327863 KSH327863 LCD327863 LLZ327863 LVV327863 MFR327863 MPN327863 MZJ327863 NJF327863 NTB327863 OCX327863 OMT327863 OWP327863 PGL327863 PQH327863 QAD327863 QJZ327863 QTV327863 RDR327863 RNN327863 RXJ327863 SHF327863 SRB327863 TAX327863 TKT327863 TUP327863 UEL327863 UOH327863 UYD327863 VHZ327863 VRV327863 WBR327863 WLN327863 WVJ327863 B393406 IX393399 ST393399 ACP393399 AML393399 AWH393399 BGD393399 BPZ393399 BZV393399 CJR393399 CTN393399 DDJ393399 DNF393399 DXB393399 EGX393399 EQT393399 FAP393399 FKL393399 FUH393399 GED393399 GNZ393399 GXV393399 HHR393399 HRN393399 IBJ393399 ILF393399 IVB393399 JEX393399 JOT393399 JYP393399 KIL393399 KSH393399 LCD393399 LLZ393399 LVV393399 MFR393399 MPN393399 MZJ393399 NJF393399 NTB393399 OCX393399 OMT393399 OWP393399 PGL393399 PQH393399 QAD393399 QJZ393399 QTV393399 RDR393399 RNN393399 RXJ393399 SHF393399 SRB393399 TAX393399 TKT393399 TUP393399 UEL393399 UOH393399 UYD393399 VHZ393399 VRV393399 WBR393399 WLN393399 WVJ393399 B458942 IX458935 ST458935 ACP458935 AML458935 AWH458935 BGD458935 BPZ458935 BZV458935 CJR458935 CTN458935 DDJ458935 DNF458935 DXB458935 EGX458935 EQT458935 FAP458935 FKL458935 FUH458935 GED458935 GNZ458935 GXV458935 HHR458935 HRN458935 IBJ458935 ILF458935 IVB458935 JEX458935 JOT458935 JYP458935 KIL458935 KSH458935 LCD458935 LLZ458935 LVV458935 MFR458935 MPN458935 MZJ458935 NJF458935 NTB458935 OCX458935 OMT458935 OWP458935 PGL458935 PQH458935 QAD458935 QJZ458935 QTV458935 RDR458935 RNN458935 RXJ458935 SHF458935 SRB458935 TAX458935 TKT458935 TUP458935 UEL458935 UOH458935 UYD458935 VHZ458935 VRV458935 WBR458935 WLN458935 WVJ458935 B524478 IX524471 ST524471 ACP524471 AML524471 AWH524471 BGD524471 BPZ524471 BZV524471 CJR524471 CTN524471 DDJ524471 DNF524471 DXB524471 EGX524471 EQT524471 FAP524471 FKL524471 FUH524471 GED524471 GNZ524471 GXV524471 HHR524471 HRN524471 IBJ524471 ILF524471 IVB524471 JEX524471 JOT524471 JYP524471 KIL524471 KSH524471 LCD524471 LLZ524471 LVV524471 MFR524471 MPN524471 MZJ524471 NJF524471 NTB524471 OCX524471 OMT524471 OWP524471 PGL524471 PQH524471 QAD524471 QJZ524471 QTV524471 RDR524471 RNN524471 RXJ524471 SHF524471 SRB524471 TAX524471 TKT524471 TUP524471 UEL524471 UOH524471 UYD524471 VHZ524471 VRV524471 WBR524471 WLN524471 WVJ524471 B590014 IX590007 ST590007 ACP590007 AML590007 AWH590007 BGD590007 BPZ590007 BZV590007 CJR590007 CTN590007 DDJ590007 DNF590007 DXB590007 EGX590007 EQT590007 FAP590007 FKL590007 FUH590007 GED590007 GNZ590007 GXV590007 HHR590007 HRN590007 IBJ590007 ILF590007 IVB590007 JEX590007 JOT590007 JYP590007 KIL590007 KSH590007 LCD590007 LLZ590007 LVV590007 MFR590007 MPN590007 MZJ590007 NJF590007 NTB590007 OCX590007 OMT590007 OWP590007 PGL590007 PQH590007 QAD590007 QJZ590007 QTV590007 RDR590007 RNN590007 RXJ590007 SHF590007 SRB590007 TAX590007 TKT590007 TUP590007 UEL590007 UOH590007 UYD590007 VHZ590007 VRV590007 WBR590007 WLN590007 WVJ590007 B655550 IX655543 ST655543 ACP655543 AML655543 AWH655543 BGD655543 BPZ655543 BZV655543 CJR655543 CTN655543 DDJ655543 DNF655543 DXB655543 EGX655543 EQT655543 FAP655543 FKL655543 FUH655543 GED655543 GNZ655543 GXV655543 HHR655543 HRN655543 IBJ655543 ILF655543 IVB655543 JEX655543 JOT655543 JYP655543 KIL655543 KSH655543 LCD655543 LLZ655543 LVV655543 MFR655543 MPN655543 MZJ655543 NJF655543 NTB655543 OCX655543 OMT655543 OWP655543 PGL655543 PQH655543 QAD655543 QJZ655543 QTV655543 RDR655543 RNN655543 RXJ655543 SHF655543 SRB655543 TAX655543 TKT655543 TUP655543 UEL655543 UOH655543 UYD655543 VHZ655543 VRV655543 WBR655543 WLN655543 WVJ655543 B721086 IX721079 ST721079 ACP721079 AML721079 AWH721079 BGD721079 BPZ721079 BZV721079 CJR721079 CTN721079 DDJ721079 DNF721079 DXB721079 EGX721079 EQT721079 FAP721079 FKL721079 FUH721079 GED721079 GNZ721079 GXV721079 HHR721079 HRN721079 IBJ721079 ILF721079 IVB721079 JEX721079 JOT721079 JYP721079 KIL721079 KSH721079 LCD721079 LLZ721079 LVV721079 MFR721079 MPN721079 MZJ721079 NJF721079 NTB721079 OCX721079 OMT721079 OWP721079 PGL721079 PQH721079 QAD721079 QJZ721079 QTV721079 RDR721079 RNN721079 RXJ721079 SHF721079 SRB721079 TAX721079 TKT721079 TUP721079 UEL721079 UOH721079 UYD721079 VHZ721079 VRV721079 WBR721079 WLN721079 WVJ721079 B786622 IX786615 ST786615 ACP786615 AML786615 AWH786615 BGD786615 BPZ786615 BZV786615 CJR786615 CTN786615 DDJ786615 DNF786615 DXB786615 EGX786615 EQT786615 FAP786615 FKL786615 FUH786615 GED786615 GNZ786615 GXV786615 HHR786615 HRN786615 IBJ786615 ILF786615 IVB786615 JEX786615 JOT786615 JYP786615 KIL786615 KSH786615 LCD786615 LLZ786615 LVV786615 MFR786615 MPN786615 MZJ786615 NJF786615 NTB786615 OCX786615 OMT786615 OWP786615 PGL786615 PQH786615 QAD786615 QJZ786615 QTV786615 RDR786615 RNN786615 RXJ786615 SHF786615 SRB786615 TAX786615 TKT786615 TUP786615 UEL786615 UOH786615 UYD786615 VHZ786615 VRV786615 WBR786615 WLN786615 WVJ786615 B852158 IX852151 ST852151 ACP852151 AML852151 AWH852151 BGD852151 BPZ852151 BZV852151 CJR852151 CTN852151 DDJ852151 DNF852151 DXB852151 EGX852151 EQT852151 FAP852151 FKL852151 FUH852151 GED852151 GNZ852151 GXV852151 HHR852151 HRN852151 IBJ852151 ILF852151 IVB852151 JEX852151 JOT852151 JYP852151 KIL852151 KSH852151 LCD852151 LLZ852151 LVV852151 MFR852151 MPN852151 MZJ852151 NJF852151 NTB852151 OCX852151 OMT852151 OWP852151 PGL852151 PQH852151 QAD852151 QJZ852151 QTV852151 RDR852151 RNN852151 RXJ852151 SHF852151 SRB852151 TAX852151 TKT852151 TUP852151 UEL852151 UOH852151 UYD852151 VHZ852151 VRV852151 WBR852151 WLN852151 WVJ852151 B917694 IX917687 ST917687 ACP917687 AML917687 AWH917687 BGD917687 BPZ917687 BZV917687 CJR917687 CTN917687 DDJ917687 DNF917687 DXB917687 EGX917687 EQT917687 FAP917687 FKL917687 FUH917687 GED917687 GNZ917687 GXV917687 HHR917687 HRN917687 IBJ917687 ILF917687 IVB917687 JEX917687 JOT917687 JYP917687 KIL917687 KSH917687 LCD917687 LLZ917687 LVV917687 MFR917687 MPN917687 MZJ917687 NJF917687 NTB917687 OCX917687 OMT917687 OWP917687 PGL917687 PQH917687 QAD917687 QJZ917687 QTV917687 RDR917687 RNN917687 RXJ917687 SHF917687 SRB917687 TAX917687 TKT917687 TUP917687 UEL917687 UOH917687 UYD917687 VHZ917687 VRV917687 WBR917687 WLN917687 WVJ917687 B983230 IX983223 ST983223 ACP983223 AML983223 AWH983223 BGD983223 BPZ983223 BZV983223 CJR983223 CTN983223 DDJ983223 DNF983223 DXB983223 EGX983223 EQT983223 FAP983223 FKL983223 FUH983223 GED983223 GNZ983223 GXV983223 HHR983223 HRN983223 IBJ983223 ILF983223 IVB983223 JEX983223 JOT983223 JYP983223 KIL983223 KSH983223 LCD983223 LLZ983223 LVV983223 MFR983223 MPN983223 MZJ983223 NJF983223 NTB983223 OCX983223 OMT983223 OWP983223 PGL983223 PQH983223 QAD983223 QJZ983223 QTV983223 RDR983223 RNN983223 RXJ983223 SHF983223 SRB983223 TAX983223 TKT983223 TUP983223 UEL983223 UOH983223 UYD983223 VHZ983223 VRV983223 WBR983223 WLN983223 WVJ983223 B174 IX167 ST167 ACP167 AML167 AWH167 BGD167 BPZ167 BZV167 CJR167 CTN167 DDJ167 DNF167 DXB167 EGX167 EQT167 FAP167 FKL167 FUH167 GED167 GNZ167 GXV167 HHR167 HRN167 IBJ167 ILF167 IVB167 JEX167 JOT167 JYP167 KIL167 KSH167 LCD167 LLZ167 LVV167 MFR167 MPN167 MZJ167 NJF167 NTB167 OCX167 OMT167 OWP167 PGL167 PQH167 QAD167 QJZ167 QTV167 RDR167 RNN167 RXJ167 SHF167 SRB167 TAX167 TKT167 TUP167 UEL167 UOH167 UYD167 VHZ167 VRV167 WBR167 WLN167 WVJ167 B65732 IX65725 ST65725 ACP65725 AML65725 AWH65725 BGD65725 BPZ65725 BZV65725 CJR65725 CTN65725 DDJ65725 DNF65725 DXB65725 EGX65725 EQT65725 FAP65725 FKL65725 FUH65725 GED65725 GNZ65725 GXV65725 HHR65725 HRN65725 IBJ65725 ILF65725 IVB65725 JEX65725 JOT65725 JYP65725 KIL65725 KSH65725 LCD65725 LLZ65725 LVV65725 MFR65725 MPN65725 MZJ65725 NJF65725 NTB65725 OCX65725 OMT65725 OWP65725 PGL65725 PQH65725 QAD65725 QJZ65725 QTV65725 RDR65725 RNN65725 RXJ65725 SHF65725 SRB65725 TAX65725 TKT65725 TUP65725 UEL65725 UOH65725 UYD65725 VHZ65725 VRV65725 WBR65725 WLN65725 WVJ65725 B131268 IX131261 ST131261 ACP131261 AML131261 AWH131261 BGD131261 BPZ131261 BZV131261 CJR131261 CTN131261 DDJ131261 DNF131261 DXB131261 EGX131261 EQT131261 FAP131261 FKL131261 FUH131261 GED131261 GNZ131261 GXV131261 HHR131261 HRN131261 IBJ131261 ILF131261 IVB131261 JEX131261 JOT131261 JYP131261 KIL131261 KSH131261 LCD131261 LLZ131261 LVV131261 MFR131261 MPN131261 MZJ131261 NJF131261 NTB131261 OCX131261 OMT131261 OWP131261 PGL131261 PQH131261 QAD131261 QJZ131261 QTV131261 RDR131261 RNN131261 RXJ131261 SHF131261 SRB131261 TAX131261 TKT131261 TUP131261 UEL131261 UOH131261 UYD131261 VHZ131261 VRV131261 WBR131261 WLN131261 WVJ131261 B196804 IX196797 ST196797 ACP196797 AML196797 AWH196797 BGD196797 BPZ196797 BZV196797 CJR196797 CTN196797 DDJ196797 DNF196797 DXB196797 EGX196797 EQT196797 FAP196797 FKL196797 FUH196797 GED196797 GNZ196797 GXV196797 HHR196797 HRN196797 IBJ196797 ILF196797 IVB196797 JEX196797 JOT196797 JYP196797 KIL196797 KSH196797 LCD196797 LLZ196797 LVV196797 MFR196797 MPN196797 MZJ196797 NJF196797 NTB196797 OCX196797 OMT196797 OWP196797 PGL196797 PQH196797 QAD196797 QJZ196797 QTV196797 RDR196797 RNN196797 RXJ196797 SHF196797 SRB196797 TAX196797 TKT196797 TUP196797 UEL196797 UOH196797 UYD196797 VHZ196797 VRV196797 WBR196797 WLN196797 WVJ196797 B262340 IX262333 ST262333 ACP262333 AML262333 AWH262333 BGD262333 BPZ262333 BZV262333 CJR262333 CTN262333 DDJ262333 DNF262333 DXB262333 EGX262333 EQT262333 FAP262333 FKL262333 FUH262333 GED262333 GNZ262333 GXV262333 HHR262333 HRN262333 IBJ262333 ILF262333 IVB262333 JEX262333 JOT262333 JYP262333 KIL262333 KSH262333 LCD262333 LLZ262333 LVV262333 MFR262333 MPN262333 MZJ262333 NJF262333 NTB262333 OCX262333 OMT262333 OWP262333 PGL262333 PQH262333 QAD262333 QJZ262333 QTV262333 RDR262333 RNN262333 RXJ262333 SHF262333 SRB262333 TAX262333 TKT262333 TUP262333 UEL262333 UOH262333 UYD262333 VHZ262333 VRV262333 WBR262333 WLN262333 WVJ262333 B327876 IX327869 ST327869 ACP327869 AML327869 AWH327869 BGD327869 BPZ327869 BZV327869 CJR327869 CTN327869 DDJ327869 DNF327869 DXB327869 EGX327869 EQT327869 FAP327869 FKL327869 FUH327869 GED327869 GNZ327869 GXV327869 HHR327869 HRN327869 IBJ327869 ILF327869 IVB327869 JEX327869 JOT327869 JYP327869 KIL327869 KSH327869 LCD327869 LLZ327869 LVV327869 MFR327869 MPN327869 MZJ327869 NJF327869 NTB327869 OCX327869 OMT327869 OWP327869 PGL327869 PQH327869 QAD327869 QJZ327869 QTV327869 RDR327869 RNN327869 RXJ327869 SHF327869 SRB327869 TAX327869 TKT327869 TUP327869 UEL327869 UOH327869 UYD327869 VHZ327869 VRV327869 WBR327869 WLN327869 WVJ327869 B393412 IX393405 ST393405 ACP393405 AML393405 AWH393405 BGD393405 BPZ393405 BZV393405 CJR393405 CTN393405 DDJ393405 DNF393405 DXB393405 EGX393405 EQT393405 FAP393405 FKL393405 FUH393405 GED393405 GNZ393405 GXV393405 HHR393405 HRN393405 IBJ393405 ILF393405 IVB393405 JEX393405 JOT393405 JYP393405 KIL393405 KSH393405 LCD393405 LLZ393405 LVV393405 MFR393405 MPN393405 MZJ393405 NJF393405 NTB393405 OCX393405 OMT393405 OWP393405 PGL393405 PQH393405 QAD393405 QJZ393405 QTV393405 RDR393405 RNN393405 RXJ393405 SHF393405 SRB393405 TAX393405 TKT393405 TUP393405 UEL393405 UOH393405 UYD393405 VHZ393405 VRV393405 WBR393405 WLN393405 WVJ393405 B458948 IX458941 ST458941 ACP458941 AML458941 AWH458941 BGD458941 BPZ458941 BZV458941 CJR458941 CTN458941 DDJ458941 DNF458941 DXB458941 EGX458941 EQT458941 FAP458941 FKL458941 FUH458941 GED458941 GNZ458941 GXV458941 HHR458941 HRN458941 IBJ458941 ILF458941 IVB458941 JEX458941 JOT458941 JYP458941 KIL458941 KSH458941 LCD458941 LLZ458941 LVV458941 MFR458941 MPN458941 MZJ458941 NJF458941 NTB458941 OCX458941 OMT458941 OWP458941 PGL458941 PQH458941 QAD458941 QJZ458941 QTV458941 RDR458941 RNN458941 RXJ458941 SHF458941 SRB458941 TAX458941 TKT458941 TUP458941 UEL458941 UOH458941 UYD458941 VHZ458941 VRV458941 WBR458941 WLN458941 WVJ458941 B524484 IX524477 ST524477 ACP524477 AML524477 AWH524477 BGD524477 BPZ524477 BZV524477 CJR524477 CTN524477 DDJ524477 DNF524477 DXB524477 EGX524477 EQT524477 FAP524477 FKL524477 FUH524477 GED524477 GNZ524477 GXV524477 HHR524477 HRN524477 IBJ524477 ILF524477 IVB524477 JEX524477 JOT524477 JYP524477 KIL524477 KSH524477 LCD524477 LLZ524477 LVV524477 MFR524477 MPN524477 MZJ524477 NJF524477 NTB524477 OCX524477 OMT524477 OWP524477 PGL524477 PQH524477 QAD524477 QJZ524477 QTV524477 RDR524477 RNN524477 RXJ524477 SHF524477 SRB524477 TAX524477 TKT524477 TUP524477 UEL524477 UOH524477 UYD524477 VHZ524477 VRV524477 WBR524477 WLN524477 WVJ524477 B590020 IX590013 ST590013 ACP590013 AML590013 AWH590013 BGD590013 BPZ590013 BZV590013 CJR590013 CTN590013 DDJ590013 DNF590013 DXB590013 EGX590013 EQT590013 FAP590013 FKL590013 FUH590013 GED590013 GNZ590013 GXV590013 HHR590013 HRN590013 IBJ590013 ILF590013 IVB590013 JEX590013 JOT590013 JYP590013 KIL590013 KSH590013 LCD590013 LLZ590013 LVV590013 MFR590013 MPN590013 MZJ590013 NJF590013 NTB590013 OCX590013 OMT590013 OWP590013 PGL590013 PQH590013 QAD590013 QJZ590013 QTV590013 RDR590013 RNN590013 RXJ590013 SHF590013 SRB590013 TAX590013 TKT590013 TUP590013 UEL590013 UOH590013 UYD590013 VHZ590013 VRV590013 WBR590013 WLN590013 WVJ590013 B655556 IX655549 ST655549 ACP655549 AML655549 AWH655549 BGD655549 BPZ655549 BZV655549 CJR655549 CTN655549 DDJ655549 DNF655549 DXB655549 EGX655549 EQT655549 FAP655549 FKL655549 FUH655549 GED655549 GNZ655549 GXV655549 HHR655549 HRN655549 IBJ655549 ILF655549 IVB655549 JEX655549 JOT655549 JYP655549 KIL655549 KSH655549 LCD655549 LLZ655549 LVV655549 MFR655549 MPN655549 MZJ655549 NJF655549 NTB655549 OCX655549 OMT655549 OWP655549 PGL655549 PQH655549 QAD655549 QJZ655549 QTV655549 RDR655549 RNN655549 RXJ655549 SHF655549 SRB655549 TAX655549 TKT655549 TUP655549 UEL655549 UOH655549 UYD655549 VHZ655549 VRV655549 WBR655549 WLN655549 WVJ655549 B721092 IX721085 ST721085 ACP721085 AML721085 AWH721085 BGD721085 BPZ721085 BZV721085 CJR721085 CTN721085 DDJ721085 DNF721085 DXB721085 EGX721085 EQT721085 FAP721085 FKL721085 FUH721085 GED721085 GNZ721085 GXV721085 HHR721085 HRN721085 IBJ721085 ILF721085 IVB721085 JEX721085 JOT721085 JYP721085 KIL721085 KSH721085 LCD721085 LLZ721085 LVV721085 MFR721085 MPN721085 MZJ721085 NJF721085 NTB721085 OCX721085 OMT721085 OWP721085 PGL721085 PQH721085 QAD721085 QJZ721085 QTV721085 RDR721085 RNN721085 RXJ721085 SHF721085 SRB721085 TAX721085 TKT721085 TUP721085 UEL721085 UOH721085 UYD721085 VHZ721085 VRV721085 WBR721085 WLN721085 WVJ721085 B786628 IX786621 ST786621 ACP786621 AML786621 AWH786621 BGD786621 BPZ786621 BZV786621 CJR786621 CTN786621 DDJ786621 DNF786621 DXB786621 EGX786621 EQT786621 FAP786621 FKL786621 FUH786621 GED786621 GNZ786621 GXV786621 HHR786621 HRN786621 IBJ786621 ILF786621 IVB786621 JEX786621 JOT786621 JYP786621 KIL786621 KSH786621 LCD786621 LLZ786621 LVV786621 MFR786621 MPN786621 MZJ786621 NJF786621 NTB786621 OCX786621 OMT786621 OWP786621 PGL786621 PQH786621 QAD786621 QJZ786621 QTV786621 RDR786621 RNN786621 RXJ786621 SHF786621 SRB786621 TAX786621 TKT786621 TUP786621 UEL786621 UOH786621 UYD786621 VHZ786621 VRV786621 WBR786621 WLN786621 WVJ786621 B852164 IX852157 ST852157 ACP852157 AML852157 AWH852157 BGD852157 BPZ852157 BZV852157 CJR852157 CTN852157 DDJ852157 DNF852157 DXB852157 EGX852157 EQT852157 FAP852157 FKL852157 FUH852157 GED852157 GNZ852157 GXV852157 HHR852157 HRN852157 IBJ852157 ILF852157 IVB852157 JEX852157 JOT852157 JYP852157 KIL852157 KSH852157 LCD852157 LLZ852157 LVV852157 MFR852157 MPN852157 MZJ852157 NJF852157 NTB852157 OCX852157 OMT852157 OWP852157 PGL852157 PQH852157 QAD852157 QJZ852157 QTV852157 RDR852157 RNN852157 RXJ852157 SHF852157 SRB852157 TAX852157 TKT852157 TUP852157 UEL852157 UOH852157 UYD852157 VHZ852157 VRV852157 WBR852157 WLN852157 WVJ852157 B917700 IX917693 ST917693 ACP917693 AML917693 AWH917693 BGD917693 BPZ917693 BZV917693 CJR917693 CTN917693 DDJ917693 DNF917693 DXB917693 EGX917693 EQT917693 FAP917693 FKL917693 FUH917693 GED917693 GNZ917693 GXV917693 HHR917693 HRN917693 IBJ917693 ILF917693 IVB917693 JEX917693 JOT917693 JYP917693 KIL917693 KSH917693 LCD917693 LLZ917693 LVV917693 MFR917693 MPN917693 MZJ917693 NJF917693 NTB917693 OCX917693 OMT917693 OWP917693 PGL917693 PQH917693 QAD917693 QJZ917693 QTV917693 RDR917693 RNN917693 RXJ917693 SHF917693 SRB917693 TAX917693 TKT917693 TUP917693 UEL917693 UOH917693 UYD917693 VHZ917693 VRV917693 WBR917693 WLN917693 WVJ917693 B983236 IX983229 ST983229 ACP983229 AML983229 AWH983229 BGD983229 BPZ983229 BZV983229 CJR983229 CTN983229 DDJ983229 DNF983229 DXB983229 EGX983229 EQT983229 FAP983229 FKL983229 FUH983229 GED983229 GNZ983229 GXV983229 HHR983229 HRN983229 IBJ983229 ILF983229 IVB983229 JEX983229 JOT983229 JYP983229 KIL983229 KSH983229 LCD983229 LLZ983229 LVV983229 MFR983229 MPN983229 MZJ983229 NJF983229 NTB983229 OCX983229 OMT983229 OWP983229 PGL983229 PQH983229 QAD983229 QJZ983229 QTV983229 RDR983229 RNN983229 RXJ983229 SHF983229 SRB983229 TAX983229 TKT983229 TUP983229 UEL983229 UOH983229 UYD983229 VHZ983229 VRV983229 WBR983229 WLN983229 WVJ983229 WVJ161 WLN161 WBR161 VRV161 VHZ161 UYD161 UOH161 UEL161 TUP161 TKT161 TAX161 SRB161 SHF161 RXJ161 RNN161 RDR161 QTV161 QJZ161 QAD161 PQH161 PGL161 OWP161 OMT161 OCX161 NTB161 NJF161 MZJ161 MPN161 MFR161 LVV161 LLZ161 LCD161 KSH161 KIL161 JYP161 JOT161 JEX161 IVB161 ILF161 IBJ161 HRN161 HHR161 GXV161 GNZ161 GED161 FUH161 FKL161 FAP161 EQT161 EGX161 DXB161 DNF161 DDJ161 CTN161 CJR161 BZV161 BPZ161 BGD161 AWH161 AML161 ACP161 ST161 IX161">
      <formula1>0</formula1>
      <formula2>0</formula2>
    </dataValidation>
    <dataValidation allowBlank="1" showInputMessage="1" showErrorMessage="1" prompt="Características cualitativas significativas que les impacten financieramente." sqref="D180 IZ173 SV173 ACR173 AMN173 AWJ173 BGF173 BQB173 BZX173 CJT173 CTP173 DDL173 DNH173 DXD173 EGZ173 EQV173 FAR173 FKN173 FUJ173 GEF173 GOB173 GXX173 HHT173 HRP173 IBL173 ILH173 IVD173 JEZ173 JOV173 JYR173 KIN173 KSJ173 LCF173 LMB173 LVX173 MFT173 MPP173 MZL173 NJH173 NTD173 OCZ173 OMV173 OWR173 PGN173 PQJ173 QAF173 QKB173 QTX173 RDT173 RNP173 RXL173 SHH173 SRD173 TAZ173 TKV173 TUR173 UEN173 UOJ173 UYF173 VIB173 VRX173 WBT173 WLP173 WVL173 D65738 IZ65731 SV65731 ACR65731 AMN65731 AWJ65731 BGF65731 BQB65731 BZX65731 CJT65731 CTP65731 DDL65731 DNH65731 DXD65731 EGZ65731 EQV65731 FAR65731 FKN65731 FUJ65731 GEF65731 GOB65731 GXX65731 HHT65731 HRP65731 IBL65731 ILH65731 IVD65731 JEZ65731 JOV65731 JYR65731 KIN65731 KSJ65731 LCF65731 LMB65731 LVX65731 MFT65731 MPP65731 MZL65731 NJH65731 NTD65731 OCZ65731 OMV65731 OWR65731 PGN65731 PQJ65731 QAF65731 QKB65731 QTX65731 RDT65731 RNP65731 RXL65731 SHH65731 SRD65731 TAZ65731 TKV65731 TUR65731 UEN65731 UOJ65731 UYF65731 VIB65731 VRX65731 WBT65731 WLP65731 WVL65731 D131274 IZ131267 SV131267 ACR131267 AMN131267 AWJ131267 BGF131267 BQB131267 BZX131267 CJT131267 CTP131267 DDL131267 DNH131267 DXD131267 EGZ131267 EQV131267 FAR131267 FKN131267 FUJ131267 GEF131267 GOB131267 GXX131267 HHT131267 HRP131267 IBL131267 ILH131267 IVD131267 JEZ131267 JOV131267 JYR131267 KIN131267 KSJ131267 LCF131267 LMB131267 LVX131267 MFT131267 MPP131267 MZL131267 NJH131267 NTD131267 OCZ131267 OMV131267 OWR131267 PGN131267 PQJ131267 QAF131267 QKB131267 QTX131267 RDT131267 RNP131267 RXL131267 SHH131267 SRD131267 TAZ131267 TKV131267 TUR131267 UEN131267 UOJ131267 UYF131267 VIB131267 VRX131267 WBT131267 WLP131267 WVL131267 D196810 IZ196803 SV196803 ACR196803 AMN196803 AWJ196803 BGF196803 BQB196803 BZX196803 CJT196803 CTP196803 DDL196803 DNH196803 DXD196803 EGZ196803 EQV196803 FAR196803 FKN196803 FUJ196803 GEF196803 GOB196803 GXX196803 HHT196803 HRP196803 IBL196803 ILH196803 IVD196803 JEZ196803 JOV196803 JYR196803 KIN196803 KSJ196803 LCF196803 LMB196803 LVX196803 MFT196803 MPP196803 MZL196803 NJH196803 NTD196803 OCZ196803 OMV196803 OWR196803 PGN196803 PQJ196803 QAF196803 QKB196803 QTX196803 RDT196803 RNP196803 RXL196803 SHH196803 SRD196803 TAZ196803 TKV196803 TUR196803 UEN196803 UOJ196803 UYF196803 VIB196803 VRX196803 WBT196803 WLP196803 WVL196803 D262346 IZ262339 SV262339 ACR262339 AMN262339 AWJ262339 BGF262339 BQB262339 BZX262339 CJT262339 CTP262339 DDL262339 DNH262339 DXD262339 EGZ262339 EQV262339 FAR262339 FKN262339 FUJ262339 GEF262339 GOB262339 GXX262339 HHT262339 HRP262339 IBL262339 ILH262339 IVD262339 JEZ262339 JOV262339 JYR262339 KIN262339 KSJ262339 LCF262339 LMB262339 LVX262339 MFT262339 MPP262339 MZL262339 NJH262339 NTD262339 OCZ262339 OMV262339 OWR262339 PGN262339 PQJ262339 QAF262339 QKB262339 QTX262339 RDT262339 RNP262339 RXL262339 SHH262339 SRD262339 TAZ262339 TKV262339 TUR262339 UEN262339 UOJ262339 UYF262339 VIB262339 VRX262339 WBT262339 WLP262339 WVL262339 D327882 IZ327875 SV327875 ACR327875 AMN327875 AWJ327875 BGF327875 BQB327875 BZX327875 CJT327875 CTP327875 DDL327875 DNH327875 DXD327875 EGZ327875 EQV327875 FAR327875 FKN327875 FUJ327875 GEF327875 GOB327875 GXX327875 HHT327875 HRP327875 IBL327875 ILH327875 IVD327875 JEZ327875 JOV327875 JYR327875 KIN327875 KSJ327875 LCF327875 LMB327875 LVX327875 MFT327875 MPP327875 MZL327875 NJH327875 NTD327875 OCZ327875 OMV327875 OWR327875 PGN327875 PQJ327875 QAF327875 QKB327875 QTX327875 RDT327875 RNP327875 RXL327875 SHH327875 SRD327875 TAZ327875 TKV327875 TUR327875 UEN327875 UOJ327875 UYF327875 VIB327875 VRX327875 WBT327875 WLP327875 WVL327875 D393418 IZ393411 SV393411 ACR393411 AMN393411 AWJ393411 BGF393411 BQB393411 BZX393411 CJT393411 CTP393411 DDL393411 DNH393411 DXD393411 EGZ393411 EQV393411 FAR393411 FKN393411 FUJ393411 GEF393411 GOB393411 GXX393411 HHT393411 HRP393411 IBL393411 ILH393411 IVD393411 JEZ393411 JOV393411 JYR393411 KIN393411 KSJ393411 LCF393411 LMB393411 LVX393411 MFT393411 MPP393411 MZL393411 NJH393411 NTD393411 OCZ393411 OMV393411 OWR393411 PGN393411 PQJ393411 QAF393411 QKB393411 QTX393411 RDT393411 RNP393411 RXL393411 SHH393411 SRD393411 TAZ393411 TKV393411 TUR393411 UEN393411 UOJ393411 UYF393411 VIB393411 VRX393411 WBT393411 WLP393411 WVL393411 D458954 IZ458947 SV458947 ACR458947 AMN458947 AWJ458947 BGF458947 BQB458947 BZX458947 CJT458947 CTP458947 DDL458947 DNH458947 DXD458947 EGZ458947 EQV458947 FAR458947 FKN458947 FUJ458947 GEF458947 GOB458947 GXX458947 HHT458947 HRP458947 IBL458947 ILH458947 IVD458947 JEZ458947 JOV458947 JYR458947 KIN458947 KSJ458947 LCF458947 LMB458947 LVX458947 MFT458947 MPP458947 MZL458947 NJH458947 NTD458947 OCZ458947 OMV458947 OWR458947 PGN458947 PQJ458947 QAF458947 QKB458947 QTX458947 RDT458947 RNP458947 RXL458947 SHH458947 SRD458947 TAZ458947 TKV458947 TUR458947 UEN458947 UOJ458947 UYF458947 VIB458947 VRX458947 WBT458947 WLP458947 WVL458947 D524490 IZ524483 SV524483 ACR524483 AMN524483 AWJ524483 BGF524483 BQB524483 BZX524483 CJT524483 CTP524483 DDL524483 DNH524483 DXD524483 EGZ524483 EQV524483 FAR524483 FKN524483 FUJ524483 GEF524483 GOB524483 GXX524483 HHT524483 HRP524483 IBL524483 ILH524483 IVD524483 JEZ524483 JOV524483 JYR524483 KIN524483 KSJ524483 LCF524483 LMB524483 LVX524483 MFT524483 MPP524483 MZL524483 NJH524483 NTD524483 OCZ524483 OMV524483 OWR524483 PGN524483 PQJ524483 QAF524483 QKB524483 QTX524483 RDT524483 RNP524483 RXL524483 SHH524483 SRD524483 TAZ524483 TKV524483 TUR524483 UEN524483 UOJ524483 UYF524483 VIB524483 VRX524483 WBT524483 WLP524483 WVL524483 D590026 IZ590019 SV590019 ACR590019 AMN590019 AWJ590019 BGF590019 BQB590019 BZX590019 CJT590019 CTP590019 DDL590019 DNH590019 DXD590019 EGZ590019 EQV590019 FAR590019 FKN590019 FUJ590019 GEF590019 GOB590019 GXX590019 HHT590019 HRP590019 IBL590019 ILH590019 IVD590019 JEZ590019 JOV590019 JYR590019 KIN590019 KSJ590019 LCF590019 LMB590019 LVX590019 MFT590019 MPP590019 MZL590019 NJH590019 NTD590019 OCZ590019 OMV590019 OWR590019 PGN590019 PQJ590019 QAF590019 QKB590019 QTX590019 RDT590019 RNP590019 RXL590019 SHH590019 SRD590019 TAZ590019 TKV590019 TUR590019 UEN590019 UOJ590019 UYF590019 VIB590019 VRX590019 WBT590019 WLP590019 WVL590019 D655562 IZ655555 SV655555 ACR655555 AMN655555 AWJ655555 BGF655555 BQB655555 BZX655555 CJT655555 CTP655555 DDL655555 DNH655555 DXD655555 EGZ655555 EQV655555 FAR655555 FKN655555 FUJ655555 GEF655555 GOB655555 GXX655555 HHT655555 HRP655555 IBL655555 ILH655555 IVD655555 JEZ655555 JOV655555 JYR655555 KIN655555 KSJ655555 LCF655555 LMB655555 LVX655555 MFT655555 MPP655555 MZL655555 NJH655555 NTD655555 OCZ655555 OMV655555 OWR655555 PGN655555 PQJ655555 QAF655555 QKB655555 QTX655555 RDT655555 RNP655555 RXL655555 SHH655555 SRD655555 TAZ655555 TKV655555 TUR655555 UEN655555 UOJ655555 UYF655555 VIB655555 VRX655555 WBT655555 WLP655555 WVL655555 D721098 IZ721091 SV721091 ACR721091 AMN721091 AWJ721091 BGF721091 BQB721091 BZX721091 CJT721091 CTP721091 DDL721091 DNH721091 DXD721091 EGZ721091 EQV721091 FAR721091 FKN721091 FUJ721091 GEF721091 GOB721091 GXX721091 HHT721091 HRP721091 IBL721091 ILH721091 IVD721091 JEZ721091 JOV721091 JYR721091 KIN721091 KSJ721091 LCF721091 LMB721091 LVX721091 MFT721091 MPP721091 MZL721091 NJH721091 NTD721091 OCZ721091 OMV721091 OWR721091 PGN721091 PQJ721091 QAF721091 QKB721091 QTX721091 RDT721091 RNP721091 RXL721091 SHH721091 SRD721091 TAZ721091 TKV721091 TUR721091 UEN721091 UOJ721091 UYF721091 VIB721091 VRX721091 WBT721091 WLP721091 WVL721091 D786634 IZ786627 SV786627 ACR786627 AMN786627 AWJ786627 BGF786627 BQB786627 BZX786627 CJT786627 CTP786627 DDL786627 DNH786627 DXD786627 EGZ786627 EQV786627 FAR786627 FKN786627 FUJ786627 GEF786627 GOB786627 GXX786627 HHT786627 HRP786627 IBL786627 ILH786627 IVD786627 JEZ786627 JOV786627 JYR786627 KIN786627 KSJ786627 LCF786627 LMB786627 LVX786627 MFT786627 MPP786627 MZL786627 NJH786627 NTD786627 OCZ786627 OMV786627 OWR786627 PGN786627 PQJ786627 QAF786627 QKB786627 QTX786627 RDT786627 RNP786627 RXL786627 SHH786627 SRD786627 TAZ786627 TKV786627 TUR786627 UEN786627 UOJ786627 UYF786627 VIB786627 VRX786627 WBT786627 WLP786627 WVL786627 D852170 IZ852163 SV852163 ACR852163 AMN852163 AWJ852163 BGF852163 BQB852163 BZX852163 CJT852163 CTP852163 DDL852163 DNH852163 DXD852163 EGZ852163 EQV852163 FAR852163 FKN852163 FUJ852163 GEF852163 GOB852163 GXX852163 HHT852163 HRP852163 IBL852163 ILH852163 IVD852163 JEZ852163 JOV852163 JYR852163 KIN852163 KSJ852163 LCF852163 LMB852163 LVX852163 MFT852163 MPP852163 MZL852163 NJH852163 NTD852163 OCZ852163 OMV852163 OWR852163 PGN852163 PQJ852163 QAF852163 QKB852163 QTX852163 RDT852163 RNP852163 RXL852163 SHH852163 SRD852163 TAZ852163 TKV852163 TUR852163 UEN852163 UOJ852163 UYF852163 VIB852163 VRX852163 WBT852163 WLP852163 WVL852163 D917706 IZ917699 SV917699 ACR917699 AMN917699 AWJ917699 BGF917699 BQB917699 BZX917699 CJT917699 CTP917699 DDL917699 DNH917699 DXD917699 EGZ917699 EQV917699 FAR917699 FKN917699 FUJ917699 GEF917699 GOB917699 GXX917699 HHT917699 HRP917699 IBL917699 ILH917699 IVD917699 JEZ917699 JOV917699 JYR917699 KIN917699 KSJ917699 LCF917699 LMB917699 LVX917699 MFT917699 MPP917699 MZL917699 NJH917699 NTD917699 OCZ917699 OMV917699 OWR917699 PGN917699 PQJ917699 QAF917699 QKB917699 QTX917699 RDT917699 RNP917699 RXL917699 SHH917699 SRD917699 TAZ917699 TKV917699 TUR917699 UEN917699 UOJ917699 UYF917699 VIB917699 VRX917699 WBT917699 WLP917699 WVL917699 D983242 IZ983235 SV983235 ACR983235 AMN983235 AWJ983235 BGF983235 BQB983235 BZX983235 CJT983235 CTP983235 DDL983235 DNH983235 DXD983235 EGZ983235 EQV983235 FAR983235 FKN983235 FUJ983235 GEF983235 GOB983235 GXX983235 HHT983235 HRP983235 IBL983235 ILH983235 IVD983235 JEZ983235 JOV983235 JYR983235 KIN983235 KSJ983235 LCF983235 LMB983235 LVX983235 MFT983235 MPP983235 MZL983235 NJH983235 NTD983235 OCZ983235 OMV983235 OWR983235 PGN983235 PQJ983235 QAF983235 QKB983235 QTX983235 RDT983235 RNP983235 RXL983235 SHH983235 SRD983235 TAZ983235 TKV983235 TUR983235 UEN983235 UOJ983235 UYF983235 VIB983235 VRX983235 WBT983235 WLP983235 WVL983235 C141:D141 IY141:IZ141 SU141:SV141 ACQ141:ACR141 AMM141:AMN141 AWI141:AWJ141 BGE141:BGF141 BQA141:BQB141 BZW141:BZX141 CJS141:CJT141 CTO141:CTP141 DDK141:DDL141 DNG141:DNH141 DXC141:DXD141 EGY141:EGZ141 EQU141:EQV141 FAQ141:FAR141 FKM141:FKN141 FUI141:FUJ141 GEE141:GEF141 GOA141:GOB141 GXW141:GXX141 HHS141:HHT141 HRO141:HRP141 IBK141:IBL141 ILG141:ILH141 IVC141:IVD141 JEY141:JEZ141 JOU141:JOV141 JYQ141:JYR141 KIM141:KIN141 KSI141:KSJ141 LCE141:LCF141 LMA141:LMB141 LVW141:LVX141 MFS141:MFT141 MPO141:MPP141 MZK141:MZL141 NJG141:NJH141 NTC141:NTD141 OCY141:OCZ141 OMU141:OMV141 OWQ141:OWR141 PGM141:PGN141 PQI141:PQJ141 QAE141:QAF141 QKA141:QKB141 QTW141:QTX141 RDS141:RDT141 RNO141:RNP141 RXK141:RXL141 SHG141:SHH141 SRC141:SRD141 TAY141:TAZ141 TKU141:TKV141 TUQ141:TUR141 UEM141:UEN141 UOI141:UOJ141 UYE141:UYF141 VIA141:VIB141 VRW141:VRX141 WBS141:WBT141 WLO141:WLP141 WVK141:WVL141 C65699:D65699 IY65692:IZ65692 SU65692:SV65692 ACQ65692:ACR65692 AMM65692:AMN65692 AWI65692:AWJ65692 BGE65692:BGF65692 BQA65692:BQB65692 BZW65692:BZX65692 CJS65692:CJT65692 CTO65692:CTP65692 DDK65692:DDL65692 DNG65692:DNH65692 DXC65692:DXD65692 EGY65692:EGZ65692 EQU65692:EQV65692 FAQ65692:FAR65692 FKM65692:FKN65692 FUI65692:FUJ65692 GEE65692:GEF65692 GOA65692:GOB65692 GXW65692:GXX65692 HHS65692:HHT65692 HRO65692:HRP65692 IBK65692:IBL65692 ILG65692:ILH65692 IVC65692:IVD65692 JEY65692:JEZ65692 JOU65692:JOV65692 JYQ65692:JYR65692 KIM65692:KIN65692 KSI65692:KSJ65692 LCE65692:LCF65692 LMA65692:LMB65692 LVW65692:LVX65692 MFS65692:MFT65692 MPO65692:MPP65692 MZK65692:MZL65692 NJG65692:NJH65692 NTC65692:NTD65692 OCY65692:OCZ65692 OMU65692:OMV65692 OWQ65692:OWR65692 PGM65692:PGN65692 PQI65692:PQJ65692 QAE65692:QAF65692 QKA65692:QKB65692 QTW65692:QTX65692 RDS65692:RDT65692 RNO65692:RNP65692 RXK65692:RXL65692 SHG65692:SHH65692 SRC65692:SRD65692 TAY65692:TAZ65692 TKU65692:TKV65692 TUQ65692:TUR65692 UEM65692:UEN65692 UOI65692:UOJ65692 UYE65692:UYF65692 VIA65692:VIB65692 VRW65692:VRX65692 WBS65692:WBT65692 WLO65692:WLP65692 WVK65692:WVL65692 C131235:D131235 IY131228:IZ131228 SU131228:SV131228 ACQ131228:ACR131228 AMM131228:AMN131228 AWI131228:AWJ131228 BGE131228:BGF131228 BQA131228:BQB131228 BZW131228:BZX131228 CJS131228:CJT131228 CTO131228:CTP131228 DDK131228:DDL131228 DNG131228:DNH131228 DXC131228:DXD131228 EGY131228:EGZ131228 EQU131228:EQV131228 FAQ131228:FAR131228 FKM131228:FKN131228 FUI131228:FUJ131228 GEE131228:GEF131228 GOA131228:GOB131228 GXW131228:GXX131228 HHS131228:HHT131228 HRO131228:HRP131228 IBK131228:IBL131228 ILG131228:ILH131228 IVC131228:IVD131228 JEY131228:JEZ131228 JOU131228:JOV131228 JYQ131228:JYR131228 KIM131228:KIN131228 KSI131228:KSJ131228 LCE131228:LCF131228 LMA131228:LMB131228 LVW131228:LVX131228 MFS131228:MFT131228 MPO131228:MPP131228 MZK131228:MZL131228 NJG131228:NJH131228 NTC131228:NTD131228 OCY131228:OCZ131228 OMU131228:OMV131228 OWQ131228:OWR131228 PGM131228:PGN131228 PQI131228:PQJ131228 QAE131228:QAF131228 QKA131228:QKB131228 QTW131228:QTX131228 RDS131228:RDT131228 RNO131228:RNP131228 RXK131228:RXL131228 SHG131228:SHH131228 SRC131228:SRD131228 TAY131228:TAZ131228 TKU131228:TKV131228 TUQ131228:TUR131228 UEM131228:UEN131228 UOI131228:UOJ131228 UYE131228:UYF131228 VIA131228:VIB131228 VRW131228:VRX131228 WBS131228:WBT131228 WLO131228:WLP131228 WVK131228:WVL131228 C196771:D196771 IY196764:IZ196764 SU196764:SV196764 ACQ196764:ACR196764 AMM196764:AMN196764 AWI196764:AWJ196764 BGE196764:BGF196764 BQA196764:BQB196764 BZW196764:BZX196764 CJS196764:CJT196764 CTO196764:CTP196764 DDK196764:DDL196764 DNG196764:DNH196764 DXC196764:DXD196764 EGY196764:EGZ196764 EQU196764:EQV196764 FAQ196764:FAR196764 FKM196764:FKN196764 FUI196764:FUJ196764 GEE196764:GEF196764 GOA196764:GOB196764 GXW196764:GXX196764 HHS196764:HHT196764 HRO196764:HRP196764 IBK196764:IBL196764 ILG196764:ILH196764 IVC196764:IVD196764 JEY196764:JEZ196764 JOU196764:JOV196764 JYQ196764:JYR196764 KIM196764:KIN196764 KSI196764:KSJ196764 LCE196764:LCF196764 LMA196764:LMB196764 LVW196764:LVX196764 MFS196764:MFT196764 MPO196764:MPP196764 MZK196764:MZL196764 NJG196764:NJH196764 NTC196764:NTD196764 OCY196764:OCZ196764 OMU196764:OMV196764 OWQ196764:OWR196764 PGM196764:PGN196764 PQI196764:PQJ196764 QAE196764:QAF196764 QKA196764:QKB196764 QTW196764:QTX196764 RDS196764:RDT196764 RNO196764:RNP196764 RXK196764:RXL196764 SHG196764:SHH196764 SRC196764:SRD196764 TAY196764:TAZ196764 TKU196764:TKV196764 TUQ196764:TUR196764 UEM196764:UEN196764 UOI196764:UOJ196764 UYE196764:UYF196764 VIA196764:VIB196764 VRW196764:VRX196764 WBS196764:WBT196764 WLO196764:WLP196764 WVK196764:WVL196764 C262307:D262307 IY262300:IZ262300 SU262300:SV262300 ACQ262300:ACR262300 AMM262300:AMN262300 AWI262300:AWJ262300 BGE262300:BGF262300 BQA262300:BQB262300 BZW262300:BZX262300 CJS262300:CJT262300 CTO262300:CTP262300 DDK262300:DDL262300 DNG262300:DNH262300 DXC262300:DXD262300 EGY262300:EGZ262300 EQU262300:EQV262300 FAQ262300:FAR262300 FKM262300:FKN262300 FUI262300:FUJ262300 GEE262300:GEF262300 GOA262300:GOB262300 GXW262300:GXX262300 HHS262300:HHT262300 HRO262300:HRP262300 IBK262300:IBL262300 ILG262300:ILH262300 IVC262300:IVD262300 JEY262300:JEZ262300 JOU262300:JOV262300 JYQ262300:JYR262300 KIM262300:KIN262300 KSI262300:KSJ262300 LCE262300:LCF262300 LMA262300:LMB262300 LVW262300:LVX262300 MFS262300:MFT262300 MPO262300:MPP262300 MZK262300:MZL262300 NJG262300:NJH262300 NTC262300:NTD262300 OCY262300:OCZ262300 OMU262300:OMV262300 OWQ262300:OWR262300 PGM262300:PGN262300 PQI262300:PQJ262300 QAE262300:QAF262300 QKA262300:QKB262300 QTW262300:QTX262300 RDS262300:RDT262300 RNO262300:RNP262300 RXK262300:RXL262300 SHG262300:SHH262300 SRC262300:SRD262300 TAY262300:TAZ262300 TKU262300:TKV262300 TUQ262300:TUR262300 UEM262300:UEN262300 UOI262300:UOJ262300 UYE262300:UYF262300 VIA262300:VIB262300 VRW262300:VRX262300 WBS262300:WBT262300 WLO262300:WLP262300 WVK262300:WVL262300 C327843:D327843 IY327836:IZ327836 SU327836:SV327836 ACQ327836:ACR327836 AMM327836:AMN327836 AWI327836:AWJ327836 BGE327836:BGF327836 BQA327836:BQB327836 BZW327836:BZX327836 CJS327836:CJT327836 CTO327836:CTP327836 DDK327836:DDL327836 DNG327836:DNH327836 DXC327836:DXD327836 EGY327836:EGZ327836 EQU327836:EQV327836 FAQ327836:FAR327836 FKM327836:FKN327836 FUI327836:FUJ327836 GEE327836:GEF327836 GOA327836:GOB327836 GXW327836:GXX327836 HHS327836:HHT327836 HRO327836:HRP327836 IBK327836:IBL327836 ILG327836:ILH327836 IVC327836:IVD327836 JEY327836:JEZ327836 JOU327836:JOV327836 JYQ327836:JYR327836 KIM327836:KIN327836 KSI327836:KSJ327836 LCE327836:LCF327836 LMA327836:LMB327836 LVW327836:LVX327836 MFS327836:MFT327836 MPO327836:MPP327836 MZK327836:MZL327836 NJG327836:NJH327836 NTC327836:NTD327836 OCY327836:OCZ327836 OMU327836:OMV327836 OWQ327836:OWR327836 PGM327836:PGN327836 PQI327836:PQJ327836 QAE327836:QAF327836 QKA327836:QKB327836 QTW327836:QTX327836 RDS327836:RDT327836 RNO327836:RNP327836 RXK327836:RXL327836 SHG327836:SHH327836 SRC327836:SRD327836 TAY327836:TAZ327836 TKU327836:TKV327836 TUQ327836:TUR327836 UEM327836:UEN327836 UOI327836:UOJ327836 UYE327836:UYF327836 VIA327836:VIB327836 VRW327836:VRX327836 WBS327836:WBT327836 WLO327836:WLP327836 WVK327836:WVL327836 C393379:D393379 IY393372:IZ393372 SU393372:SV393372 ACQ393372:ACR393372 AMM393372:AMN393372 AWI393372:AWJ393372 BGE393372:BGF393372 BQA393372:BQB393372 BZW393372:BZX393372 CJS393372:CJT393372 CTO393372:CTP393372 DDK393372:DDL393372 DNG393372:DNH393372 DXC393372:DXD393372 EGY393372:EGZ393372 EQU393372:EQV393372 FAQ393372:FAR393372 FKM393372:FKN393372 FUI393372:FUJ393372 GEE393372:GEF393372 GOA393372:GOB393372 GXW393372:GXX393372 HHS393372:HHT393372 HRO393372:HRP393372 IBK393372:IBL393372 ILG393372:ILH393372 IVC393372:IVD393372 JEY393372:JEZ393372 JOU393372:JOV393372 JYQ393372:JYR393372 KIM393372:KIN393372 KSI393372:KSJ393372 LCE393372:LCF393372 LMA393372:LMB393372 LVW393372:LVX393372 MFS393372:MFT393372 MPO393372:MPP393372 MZK393372:MZL393372 NJG393372:NJH393372 NTC393372:NTD393372 OCY393372:OCZ393372 OMU393372:OMV393372 OWQ393372:OWR393372 PGM393372:PGN393372 PQI393372:PQJ393372 QAE393372:QAF393372 QKA393372:QKB393372 QTW393372:QTX393372 RDS393372:RDT393372 RNO393372:RNP393372 RXK393372:RXL393372 SHG393372:SHH393372 SRC393372:SRD393372 TAY393372:TAZ393372 TKU393372:TKV393372 TUQ393372:TUR393372 UEM393372:UEN393372 UOI393372:UOJ393372 UYE393372:UYF393372 VIA393372:VIB393372 VRW393372:VRX393372 WBS393372:WBT393372 WLO393372:WLP393372 WVK393372:WVL393372 C458915:D458915 IY458908:IZ458908 SU458908:SV458908 ACQ458908:ACR458908 AMM458908:AMN458908 AWI458908:AWJ458908 BGE458908:BGF458908 BQA458908:BQB458908 BZW458908:BZX458908 CJS458908:CJT458908 CTO458908:CTP458908 DDK458908:DDL458908 DNG458908:DNH458908 DXC458908:DXD458908 EGY458908:EGZ458908 EQU458908:EQV458908 FAQ458908:FAR458908 FKM458908:FKN458908 FUI458908:FUJ458908 GEE458908:GEF458908 GOA458908:GOB458908 GXW458908:GXX458908 HHS458908:HHT458908 HRO458908:HRP458908 IBK458908:IBL458908 ILG458908:ILH458908 IVC458908:IVD458908 JEY458908:JEZ458908 JOU458908:JOV458908 JYQ458908:JYR458908 KIM458908:KIN458908 KSI458908:KSJ458908 LCE458908:LCF458908 LMA458908:LMB458908 LVW458908:LVX458908 MFS458908:MFT458908 MPO458908:MPP458908 MZK458908:MZL458908 NJG458908:NJH458908 NTC458908:NTD458908 OCY458908:OCZ458908 OMU458908:OMV458908 OWQ458908:OWR458908 PGM458908:PGN458908 PQI458908:PQJ458908 QAE458908:QAF458908 QKA458908:QKB458908 QTW458908:QTX458908 RDS458908:RDT458908 RNO458908:RNP458908 RXK458908:RXL458908 SHG458908:SHH458908 SRC458908:SRD458908 TAY458908:TAZ458908 TKU458908:TKV458908 TUQ458908:TUR458908 UEM458908:UEN458908 UOI458908:UOJ458908 UYE458908:UYF458908 VIA458908:VIB458908 VRW458908:VRX458908 WBS458908:WBT458908 WLO458908:WLP458908 WVK458908:WVL458908 C524451:D524451 IY524444:IZ524444 SU524444:SV524444 ACQ524444:ACR524444 AMM524444:AMN524444 AWI524444:AWJ524444 BGE524444:BGF524444 BQA524444:BQB524444 BZW524444:BZX524444 CJS524444:CJT524444 CTO524444:CTP524444 DDK524444:DDL524444 DNG524444:DNH524444 DXC524444:DXD524444 EGY524444:EGZ524444 EQU524444:EQV524444 FAQ524444:FAR524444 FKM524444:FKN524444 FUI524444:FUJ524444 GEE524444:GEF524444 GOA524444:GOB524444 GXW524444:GXX524444 HHS524444:HHT524444 HRO524444:HRP524444 IBK524444:IBL524444 ILG524444:ILH524444 IVC524444:IVD524444 JEY524444:JEZ524444 JOU524444:JOV524444 JYQ524444:JYR524444 KIM524444:KIN524444 KSI524444:KSJ524444 LCE524444:LCF524444 LMA524444:LMB524444 LVW524444:LVX524444 MFS524444:MFT524444 MPO524444:MPP524444 MZK524444:MZL524444 NJG524444:NJH524444 NTC524444:NTD524444 OCY524444:OCZ524444 OMU524444:OMV524444 OWQ524444:OWR524444 PGM524444:PGN524444 PQI524444:PQJ524444 QAE524444:QAF524444 QKA524444:QKB524444 QTW524444:QTX524444 RDS524444:RDT524444 RNO524444:RNP524444 RXK524444:RXL524444 SHG524444:SHH524444 SRC524444:SRD524444 TAY524444:TAZ524444 TKU524444:TKV524444 TUQ524444:TUR524444 UEM524444:UEN524444 UOI524444:UOJ524444 UYE524444:UYF524444 VIA524444:VIB524444 VRW524444:VRX524444 WBS524444:WBT524444 WLO524444:WLP524444 WVK524444:WVL524444 C589987:D589987 IY589980:IZ589980 SU589980:SV589980 ACQ589980:ACR589980 AMM589980:AMN589980 AWI589980:AWJ589980 BGE589980:BGF589980 BQA589980:BQB589980 BZW589980:BZX589980 CJS589980:CJT589980 CTO589980:CTP589980 DDK589980:DDL589980 DNG589980:DNH589980 DXC589980:DXD589980 EGY589980:EGZ589980 EQU589980:EQV589980 FAQ589980:FAR589980 FKM589980:FKN589980 FUI589980:FUJ589980 GEE589980:GEF589980 GOA589980:GOB589980 GXW589980:GXX589980 HHS589980:HHT589980 HRO589980:HRP589980 IBK589980:IBL589980 ILG589980:ILH589980 IVC589980:IVD589980 JEY589980:JEZ589980 JOU589980:JOV589980 JYQ589980:JYR589980 KIM589980:KIN589980 KSI589980:KSJ589980 LCE589980:LCF589980 LMA589980:LMB589980 LVW589980:LVX589980 MFS589980:MFT589980 MPO589980:MPP589980 MZK589980:MZL589980 NJG589980:NJH589980 NTC589980:NTD589980 OCY589980:OCZ589980 OMU589980:OMV589980 OWQ589980:OWR589980 PGM589980:PGN589980 PQI589980:PQJ589980 QAE589980:QAF589980 QKA589980:QKB589980 QTW589980:QTX589980 RDS589980:RDT589980 RNO589980:RNP589980 RXK589980:RXL589980 SHG589980:SHH589980 SRC589980:SRD589980 TAY589980:TAZ589980 TKU589980:TKV589980 TUQ589980:TUR589980 UEM589980:UEN589980 UOI589980:UOJ589980 UYE589980:UYF589980 VIA589980:VIB589980 VRW589980:VRX589980 WBS589980:WBT589980 WLO589980:WLP589980 WVK589980:WVL589980 C655523:D655523 IY655516:IZ655516 SU655516:SV655516 ACQ655516:ACR655516 AMM655516:AMN655516 AWI655516:AWJ655516 BGE655516:BGF655516 BQA655516:BQB655516 BZW655516:BZX655516 CJS655516:CJT655516 CTO655516:CTP655516 DDK655516:DDL655516 DNG655516:DNH655516 DXC655516:DXD655516 EGY655516:EGZ655516 EQU655516:EQV655516 FAQ655516:FAR655516 FKM655516:FKN655516 FUI655516:FUJ655516 GEE655516:GEF655516 GOA655516:GOB655516 GXW655516:GXX655516 HHS655516:HHT655516 HRO655516:HRP655516 IBK655516:IBL655516 ILG655516:ILH655516 IVC655516:IVD655516 JEY655516:JEZ655516 JOU655516:JOV655516 JYQ655516:JYR655516 KIM655516:KIN655516 KSI655516:KSJ655516 LCE655516:LCF655516 LMA655516:LMB655516 LVW655516:LVX655516 MFS655516:MFT655516 MPO655516:MPP655516 MZK655516:MZL655516 NJG655516:NJH655516 NTC655516:NTD655516 OCY655516:OCZ655516 OMU655516:OMV655516 OWQ655516:OWR655516 PGM655516:PGN655516 PQI655516:PQJ655516 QAE655516:QAF655516 QKA655516:QKB655516 QTW655516:QTX655516 RDS655516:RDT655516 RNO655516:RNP655516 RXK655516:RXL655516 SHG655516:SHH655516 SRC655516:SRD655516 TAY655516:TAZ655516 TKU655516:TKV655516 TUQ655516:TUR655516 UEM655516:UEN655516 UOI655516:UOJ655516 UYE655516:UYF655516 VIA655516:VIB655516 VRW655516:VRX655516 WBS655516:WBT655516 WLO655516:WLP655516 WVK655516:WVL655516 C721059:D721059 IY721052:IZ721052 SU721052:SV721052 ACQ721052:ACR721052 AMM721052:AMN721052 AWI721052:AWJ721052 BGE721052:BGF721052 BQA721052:BQB721052 BZW721052:BZX721052 CJS721052:CJT721052 CTO721052:CTP721052 DDK721052:DDL721052 DNG721052:DNH721052 DXC721052:DXD721052 EGY721052:EGZ721052 EQU721052:EQV721052 FAQ721052:FAR721052 FKM721052:FKN721052 FUI721052:FUJ721052 GEE721052:GEF721052 GOA721052:GOB721052 GXW721052:GXX721052 HHS721052:HHT721052 HRO721052:HRP721052 IBK721052:IBL721052 ILG721052:ILH721052 IVC721052:IVD721052 JEY721052:JEZ721052 JOU721052:JOV721052 JYQ721052:JYR721052 KIM721052:KIN721052 KSI721052:KSJ721052 LCE721052:LCF721052 LMA721052:LMB721052 LVW721052:LVX721052 MFS721052:MFT721052 MPO721052:MPP721052 MZK721052:MZL721052 NJG721052:NJH721052 NTC721052:NTD721052 OCY721052:OCZ721052 OMU721052:OMV721052 OWQ721052:OWR721052 PGM721052:PGN721052 PQI721052:PQJ721052 QAE721052:QAF721052 QKA721052:QKB721052 QTW721052:QTX721052 RDS721052:RDT721052 RNO721052:RNP721052 RXK721052:RXL721052 SHG721052:SHH721052 SRC721052:SRD721052 TAY721052:TAZ721052 TKU721052:TKV721052 TUQ721052:TUR721052 UEM721052:UEN721052 UOI721052:UOJ721052 UYE721052:UYF721052 VIA721052:VIB721052 VRW721052:VRX721052 WBS721052:WBT721052 WLO721052:WLP721052 WVK721052:WVL721052 C786595:D786595 IY786588:IZ786588 SU786588:SV786588 ACQ786588:ACR786588 AMM786588:AMN786588 AWI786588:AWJ786588 BGE786588:BGF786588 BQA786588:BQB786588 BZW786588:BZX786588 CJS786588:CJT786588 CTO786588:CTP786588 DDK786588:DDL786588 DNG786588:DNH786588 DXC786588:DXD786588 EGY786588:EGZ786588 EQU786588:EQV786588 FAQ786588:FAR786588 FKM786588:FKN786588 FUI786588:FUJ786588 GEE786588:GEF786588 GOA786588:GOB786588 GXW786588:GXX786588 HHS786588:HHT786588 HRO786588:HRP786588 IBK786588:IBL786588 ILG786588:ILH786588 IVC786588:IVD786588 JEY786588:JEZ786588 JOU786588:JOV786588 JYQ786588:JYR786588 KIM786588:KIN786588 KSI786588:KSJ786588 LCE786588:LCF786588 LMA786588:LMB786588 LVW786588:LVX786588 MFS786588:MFT786588 MPO786588:MPP786588 MZK786588:MZL786588 NJG786588:NJH786588 NTC786588:NTD786588 OCY786588:OCZ786588 OMU786588:OMV786588 OWQ786588:OWR786588 PGM786588:PGN786588 PQI786588:PQJ786588 QAE786588:QAF786588 QKA786588:QKB786588 QTW786588:QTX786588 RDS786588:RDT786588 RNO786588:RNP786588 RXK786588:RXL786588 SHG786588:SHH786588 SRC786588:SRD786588 TAY786588:TAZ786588 TKU786588:TKV786588 TUQ786588:TUR786588 UEM786588:UEN786588 UOI786588:UOJ786588 UYE786588:UYF786588 VIA786588:VIB786588 VRW786588:VRX786588 WBS786588:WBT786588 WLO786588:WLP786588 WVK786588:WVL786588 C852131:D852131 IY852124:IZ852124 SU852124:SV852124 ACQ852124:ACR852124 AMM852124:AMN852124 AWI852124:AWJ852124 BGE852124:BGF852124 BQA852124:BQB852124 BZW852124:BZX852124 CJS852124:CJT852124 CTO852124:CTP852124 DDK852124:DDL852124 DNG852124:DNH852124 DXC852124:DXD852124 EGY852124:EGZ852124 EQU852124:EQV852124 FAQ852124:FAR852124 FKM852124:FKN852124 FUI852124:FUJ852124 GEE852124:GEF852124 GOA852124:GOB852124 GXW852124:GXX852124 HHS852124:HHT852124 HRO852124:HRP852124 IBK852124:IBL852124 ILG852124:ILH852124 IVC852124:IVD852124 JEY852124:JEZ852124 JOU852124:JOV852124 JYQ852124:JYR852124 KIM852124:KIN852124 KSI852124:KSJ852124 LCE852124:LCF852124 LMA852124:LMB852124 LVW852124:LVX852124 MFS852124:MFT852124 MPO852124:MPP852124 MZK852124:MZL852124 NJG852124:NJH852124 NTC852124:NTD852124 OCY852124:OCZ852124 OMU852124:OMV852124 OWQ852124:OWR852124 PGM852124:PGN852124 PQI852124:PQJ852124 QAE852124:QAF852124 QKA852124:QKB852124 QTW852124:QTX852124 RDS852124:RDT852124 RNO852124:RNP852124 RXK852124:RXL852124 SHG852124:SHH852124 SRC852124:SRD852124 TAY852124:TAZ852124 TKU852124:TKV852124 TUQ852124:TUR852124 UEM852124:UEN852124 UOI852124:UOJ852124 UYE852124:UYF852124 VIA852124:VIB852124 VRW852124:VRX852124 WBS852124:WBT852124 WLO852124:WLP852124 WVK852124:WVL852124 C917667:D917667 IY917660:IZ917660 SU917660:SV917660 ACQ917660:ACR917660 AMM917660:AMN917660 AWI917660:AWJ917660 BGE917660:BGF917660 BQA917660:BQB917660 BZW917660:BZX917660 CJS917660:CJT917660 CTO917660:CTP917660 DDK917660:DDL917660 DNG917660:DNH917660 DXC917660:DXD917660 EGY917660:EGZ917660 EQU917660:EQV917660 FAQ917660:FAR917660 FKM917660:FKN917660 FUI917660:FUJ917660 GEE917660:GEF917660 GOA917660:GOB917660 GXW917660:GXX917660 HHS917660:HHT917660 HRO917660:HRP917660 IBK917660:IBL917660 ILG917660:ILH917660 IVC917660:IVD917660 JEY917660:JEZ917660 JOU917660:JOV917660 JYQ917660:JYR917660 KIM917660:KIN917660 KSI917660:KSJ917660 LCE917660:LCF917660 LMA917660:LMB917660 LVW917660:LVX917660 MFS917660:MFT917660 MPO917660:MPP917660 MZK917660:MZL917660 NJG917660:NJH917660 NTC917660:NTD917660 OCY917660:OCZ917660 OMU917660:OMV917660 OWQ917660:OWR917660 PGM917660:PGN917660 PQI917660:PQJ917660 QAE917660:QAF917660 QKA917660:QKB917660 QTW917660:QTX917660 RDS917660:RDT917660 RNO917660:RNP917660 RXK917660:RXL917660 SHG917660:SHH917660 SRC917660:SRD917660 TAY917660:TAZ917660 TKU917660:TKV917660 TUQ917660:TUR917660 UEM917660:UEN917660 UOI917660:UOJ917660 UYE917660:UYF917660 VIA917660:VIB917660 VRW917660:VRX917660 WBS917660:WBT917660 WLO917660:WLP917660 WVK917660:WVL917660 C983203:D983203 IY983196:IZ983196 SU983196:SV983196 ACQ983196:ACR983196 AMM983196:AMN983196 AWI983196:AWJ983196 BGE983196:BGF983196 BQA983196:BQB983196 BZW983196:BZX983196 CJS983196:CJT983196 CTO983196:CTP983196 DDK983196:DDL983196 DNG983196:DNH983196 DXC983196:DXD983196 EGY983196:EGZ983196 EQU983196:EQV983196 FAQ983196:FAR983196 FKM983196:FKN983196 FUI983196:FUJ983196 GEE983196:GEF983196 GOA983196:GOB983196 GXW983196:GXX983196 HHS983196:HHT983196 HRO983196:HRP983196 IBK983196:IBL983196 ILG983196:ILH983196 IVC983196:IVD983196 JEY983196:JEZ983196 JOU983196:JOV983196 JYQ983196:JYR983196 KIM983196:KIN983196 KSI983196:KSJ983196 LCE983196:LCF983196 LMA983196:LMB983196 LVW983196:LVX983196 MFS983196:MFT983196 MPO983196:MPP983196 MZK983196:MZL983196 NJG983196:NJH983196 NTC983196:NTD983196 OCY983196:OCZ983196 OMU983196:OMV983196 OWQ983196:OWR983196 PGM983196:PGN983196 PQI983196:PQJ983196 QAE983196:QAF983196 QKA983196:QKB983196 QTW983196:QTX983196 RDS983196:RDT983196 RNO983196:RNP983196 RXK983196:RXL983196 SHG983196:SHH983196 SRC983196:SRD983196 TAY983196:TAZ983196 TKU983196:TKV983196 TUQ983196:TUR983196 UEM983196:UEN983196 UOI983196:UOJ983196 UYE983196:UYF983196 VIA983196:VIB983196 VRW983196:VRX983196 WBS983196:WBT983196 WLO983196:WLP983196 WVK983196:WVL983196 D168 D65726 IZ65719 SV65719 ACR65719 AMN65719 AWJ65719 BGF65719 BQB65719 BZX65719 CJT65719 CTP65719 DDL65719 DNH65719 DXD65719 EGZ65719 EQV65719 FAR65719 FKN65719 FUJ65719 GEF65719 GOB65719 GXX65719 HHT65719 HRP65719 IBL65719 ILH65719 IVD65719 JEZ65719 JOV65719 JYR65719 KIN65719 KSJ65719 LCF65719 LMB65719 LVX65719 MFT65719 MPP65719 MZL65719 NJH65719 NTD65719 OCZ65719 OMV65719 OWR65719 PGN65719 PQJ65719 QAF65719 QKB65719 QTX65719 RDT65719 RNP65719 RXL65719 SHH65719 SRD65719 TAZ65719 TKV65719 TUR65719 UEN65719 UOJ65719 UYF65719 VIB65719 VRX65719 WBT65719 WLP65719 WVL65719 D131262 IZ131255 SV131255 ACR131255 AMN131255 AWJ131255 BGF131255 BQB131255 BZX131255 CJT131255 CTP131255 DDL131255 DNH131255 DXD131255 EGZ131255 EQV131255 FAR131255 FKN131255 FUJ131255 GEF131255 GOB131255 GXX131255 HHT131255 HRP131255 IBL131255 ILH131255 IVD131255 JEZ131255 JOV131255 JYR131255 KIN131255 KSJ131255 LCF131255 LMB131255 LVX131255 MFT131255 MPP131255 MZL131255 NJH131255 NTD131255 OCZ131255 OMV131255 OWR131255 PGN131255 PQJ131255 QAF131255 QKB131255 QTX131255 RDT131255 RNP131255 RXL131255 SHH131255 SRD131255 TAZ131255 TKV131255 TUR131255 UEN131255 UOJ131255 UYF131255 VIB131255 VRX131255 WBT131255 WLP131255 WVL131255 D196798 IZ196791 SV196791 ACR196791 AMN196791 AWJ196791 BGF196791 BQB196791 BZX196791 CJT196791 CTP196791 DDL196791 DNH196791 DXD196791 EGZ196791 EQV196791 FAR196791 FKN196791 FUJ196791 GEF196791 GOB196791 GXX196791 HHT196791 HRP196791 IBL196791 ILH196791 IVD196791 JEZ196791 JOV196791 JYR196791 KIN196791 KSJ196791 LCF196791 LMB196791 LVX196791 MFT196791 MPP196791 MZL196791 NJH196791 NTD196791 OCZ196791 OMV196791 OWR196791 PGN196791 PQJ196791 QAF196791 QKB196791 QTX196791 RDT196791 RNP196791 RXL196791 SHH196791 SRD196791 TAZ196791 TKV196791 TUR196791 UEN196791 UOJ196791 UYF196791 VIB196791 VRX196791 WBT196791 WLP196791 WVL196791 D262334 IZ262327 SV262327 ACR262327 AMN262327 AWJ262327 BGF262327 BQB262327 BZX262327 CJT262327 CTP262327 DDL262327 DNH262327 DXD262327 EGZ262327 EQV262327 FAR262327 FKN262327 FUJ262327 GEF262327 GOB262327 GXX262327 HHT262327 HRP262327 IBL262327 ILH262327 IVD262327 JEZ262327 JOV262327 JYR262327 KIN262327 KSJ262327 LCF262327 LMB262327 LVX262327 MFT262327 MPP262327 MZL262327 NJH262327 NTD262327 OCZ262327 OMV262327 OWR262327 PGN262327 PQJ262327 QAF262327 QKB262327 QTX262327 RDT262327 RNP262327 RXL262327 SHH262327 SRD262327 TAZ262327 TKV262327 TUR262327 UEN262327 UOJ262327 UYF262327 VIB262327 VRX262327 WBT262327 WLP262327 WVL262327 D327870 IZ327863 SV327863 ACR327863 AMN327863 AWJ327863 BGF327863 BQB327863 BZX327863 CJT327863 CTP327863 DDL327863 DNH327863 DXD327863 EGZ327863 EQV327863 FAR327863 FKN327863 FUJ327863 GEF327863 GOB327863 GXX327863 HHT327863 HRP327863 IBL327863 ILH327863 IVD327863 JEZ327863 JOV327863 JYR327863 KIN327863 KSJ327863 LCF327863 LMB327863 LVX327863 MFT327863 MPP327863 MZL327863 NJH327863 NTD327863 OCZ327863 OMV327863 OWR327863 PGN327863 PQJ327863 QAF327863 QKB327863 QTX327863 RDT327863 RNP327863 RXL327863 SHH327863 SRD327863 TAZ327863 TKV327863 TUR327863 UEN327863 UOJ327863 UYF327863 VIB327863 VRX327863 WBT327863 WLP327863 WVL327863 D393406 IZ393399 SV393399 ACR393399 AMN393399 AWJ393399 BGF393399 BQB393399 BZX393399 CJT393399 CTP393399 DDL393399 DNH393399 DXD393399 EGZ393399 EQV393399 FAR393399 FKN393399 FUJ393399 GEF393399 GOB393399 GXX393399 HHT393399 HRP393399 IBL393399 ILH393399 IVD393399 JEZ393399 JOV393399 JYR393399 KIN393399 KSJ393399 LCF393399 LMB393399 LVX393399 MFT393399 MPP393399 MZL393399 NJH393399 NTD393399 OCZ393399 OMV393399 OWR393399 PGN393399 PQJ393399 QAF393399 QKB393399 QTX393399 RDT393399 RNP393399 RXL393399 SHH393399 SRD393399 TAZ393399 TKV393399 TUR393399 UEN393399 UOJ393399 UYF393399 VIB393399 VRX393399 WBT393399 WLP393399 WVL393399 D458942 IZ458935 SV458935 ACR458935 AMN458935 AWJ458935 BGF458935 BQB458935 BZX458935 CJT458935 CTP458935 DDL458935 DNH458935 DXD458935 EGZ458935 EQV458935 FAR458935 FKN458935 FUJ458935 GEF458935 GOB458935 GXX458935 HHT458935 HRP458935 IBL458935 ILH458935 IVD458935 JEZ458935 JOV458935 JYR458935 KIN458935 KSJ458935 LCF458935 LMB458935 LVX458935 MFT458935 MPP458935 MZL458935 NJH458935 NTD458935 OCZ458935 OMV458935 OWR458935 PGN458935 PQJ458935 QAF458935 QKB458935 QTX458935 RDT458935 RNP458935 RXL458935 SHH458935 SRD458935 TAZ458935 TKV458935 TUR458935 UEN458935 UOJ458935 UYF458935 VIB458935 VRX458935 WBT458935 WLP458935 WVL458935 D524478 IZ524471 SV524471 ACR524471 AMN524471 AWJ524471 BGF524471 BQB524471 BZX524471 CJT524471 CTP524471 DDL524471 DNH524471 DXD524471 EGZ524471 EQV524471 FAR524471 FKN524471 FUJ524471 GEF524471 GOB524471 GXX524471 HHT524471 HRP524471 IBL524471 ILH524471 IVD524471 JEZ524471 JOV524471 JYR524471 KIN524471 KSJ524471 LCF524471 LMB524471 LVX524471 MFT524471 MPP524471 MZL524471 NJH524471 NTD524471 OCZ524471 OMV524471 OWR524471 PGN524471 PQJ524471 QAF524471 QKB524471 QTX524471 RDT524471 RNP524471 RXL524471 SHH524471 SRD524471 TAZ524471 TKV524471 TUR524471 UEN524471 UOJ524471 UYF524471 VIB524471 VRX524471 WBT524471 WLP524471 WVL524471 D590014 IZ590007 SV590007 ACR590007 AMN590007 AWJ590007 BGF590007 BQB590007 BZX590007 CJT590007 CTP590007 DDL590007 DNH590007 DXD590007 EGZ590007 EQV590007 FAR590007 FKN590007 FUJ590007 GEF590007 GOB590007 GXX590007 HHT590007 HRP590007 IBL590007 ILH590007 IVD590007 JEZ590007 JOV590007 JYR590007 KIN590007 KSJ590007 LCF590007 LMB590007 LVX590007 MFT590007 MPP590007 MZL590007 NJH590007 NTD590007 OCZ590007 OMV590007 OWR590007 PGN590007 PQJ590007 QAF590007 QKB590007 QTX590007 RDT590007 RNP590007 RXL590007 SHH590007 SRD590007 TAZ590007 TKV590007 TUR590007 UEN590007 UOJ590007 UYF590007 VIB590007 VRX590007 WBT590007 WLP590007 WVL590007 D655550 IZ655543 SV655543 ACR655543 AMN655543 AWJ655543 BGF655543 BQB655543 BZX655543 CJT655543 CTP655543 DDL655543 DNH655543 DXD655543 EGZ655543 EQV655543 FAR655543 FKN655543 FUJ655543 GEF655543 GOB655543 GXX655543 HHT655543 HRP655543 IBL655543 ILH655543 IVD655543 JEZ655543 JOV655543 JYR655543 KIN655543 KSJ655543 LCF655543 LMB655543 LVX655543 MFT655543 MPP655543 MZL655543 NJH655543 NTD655543 OCZ655543 OMV655543 OWR655543 PGN655543 PQJ655543 QAF655543 QKB655543 QTX655543 RDT655543 RNP655543 RXL655543 SHH655543 SRD655543 TAZ655543 TKV655543 TUR655543 UEN655543 UOJ655543 UYF655543 VIB655543 VRX655543 WBT655543 WLP655543 WVL655543 D721086 IZ721079 SV721079 ACR721079 AMN721079 AWJ721079 BGF721079 BQB721079 BZX721079 CJT721079 CTP721079 DDL721079 DNH721079 DXD721079 EGZ721079 EQV721079 FAR721079 FKN721079 FUJ721079 GEF721079 GOB721079 GXX721079 HHT721079 HRP721079 IBL721079 ILH721079 IVD721079 JEZ721079 JOV721079 JYR721079 KIN721079 KSJ721079 LCF721079 LMB721079 LVX721079 MFT721079 MPP721079 MZL721079 NJH721079 NTD721079 OCZ721079 OMV721079 OWR721079 PGN721079 PQJ721079 QAF721079 QKB721079 QTX721079 RDT721079 RNP721079 RXL721079 SHH721079 SRD721079 TAZ721079 TKV721079 TUR721079 UEN721079 UOJ721079 UYF721079 VIB721079 VRX721079 WBT721079 WLP721079 WVL721079 D786622 IZ786615 SV786615 ACR786615 AMN786615 AWJ786615 BGF786615 BQB786615 BZX786615 CJT786615 CTP786615 DDL786615 DNH786615 DXD786615 EGZ786615 EQV786615 FAR786615 FKN786615 FUJ786615 GEF786615 GOB786615 GXX786615 HHT786615 HRP786615 IBL786615 ILH786615 IVD786615 JEZ786615 JOV786615 JYR786615 KIN786615 KSJ786615 LCF786615 LMB786615 LVX786615 MFT786615 MPP786615 MZL786615 NJH786615 NTD786615 OCZ786615 OMV786615 OWR786615 PGN786615 PQJ786615 QAF786615 QKB786615 QTX786615 RDT786615 RNP786615 RXL786615 SHH786615 SRD786615 TAZ786615 TKV786615 TUR786615 UEN786615 UOJ786615 UYF786615 VIB786615 VRX786615 WBT786615 WLP786615 WVL786615 D852158 IZ852151 SV852151 ACR852151 AMN852151 AWJ852151 BGF852151 BQB852151 BZX852151 CJT852151 CTP852151 DDL852151 DNH852151 DXD852151 EGZ852151 EQV852151 FAR852151 FKN852151 FUJ852151 GEF852151 GOB852151 GXX852151 HHT852151 HRP852151 IBL852151 ILH852151 IVD852151 JEZ852151 JOV852151 JYR852151 KIN852151 KSJ852151 LCF852151 LMB852151 LVX852151 MFT852151 MPP852151 MZL852151 NJH852151 NTD852151 OCZ852151 OMV852151 OWR852151 PGN852151 PQJ852151 QAF852151 QKB852151 QTX852151 RDT852151 RNP852151 RXL852151 SHH852151 SRD852151 TAZ852151 TKV852151 TUR852151 UEN852151 UOJ852151 UYF852151 VIB852151 VRX852151 WBT852151 WLP852151 WVL852151 D917694 IZ917687 SV917687 ACR917687 AMN917687 AWJ917687 BGF917687 BQB917687 BZX917687 CJT917687 CTP917687 DDL917687 DNH917687 DXD917687 EGZ917687 EQV917687 FAR917687 FKN917687 FUJ917687 GEF917687 GOB917687 GXX917687 HHT917687 HRP917687 IBL917687 ILH917687 IVD917687 JEZ917687 JOV917687 JYR917687 KIN917687 KSJ917687 LCF917687 LMB917687 LVX917687 MFT917687 MPP917687 MZL917687 NJH917687 NTD917687 OCZ917687 OMV917687 OWR917687 PGN917687 PQJ917687 QAF917687 QKB917687 QTX917687 RDT917687 RNP917687 RXL917687 SHH917687 SRD917687 TAZ917687 TKV917687 TUR917687 UEN917687 UOJ917687 UYF917687 VIB917687 VRX917687 WBT917687 WLP917687 WVL917687 D983230 IZ983223 SV983223 ACR983223 AMN983223 AWJ983223 BGF983223 BQB983223 BZX983223 CJT983223 CTP983223 DDL983223 DNH983223 DXD983223 EGZ983223 EQV983223 FAR983223 FKN983223 FUJ983223 GEF983223 GOB983223 GXX983223 HHT983223 HRP983223 IBL983223 ILH983223 IVD983223 JEZ983223 JOV983223 JYR983223 KIN983223 KSJ983223 LCF983223 LMB983223 LVX983223 MFT983223 MPP983223 MZL983223 NJH983223 NTD983223 OCZ983223 OMV983223 OWR983223 PGN983223 PQJ983223 QAF983223 QKB983223 QTX983223 RDT983223 RNP983223 RXL983223 SHH983223 SRD983223 TAZ983223 TKV983223 TUR983223 UEN983223 UOJ983223 UYF983223 VIB983223 VRX983223 WBT983223 WLP983223 WVL983223 D174 IZ167 SV167 ACR167 AMN167 AWJ167 BGF167 BQB167 BZX167 CJT167 CTP167 DDL167 DNH167 DXD167 EGZ167 EQV167 FAR167 FKN167 FUJ167 GEF167 GOB167 GXX167 HHT167 HRP167 IBL167 ILH167 IVD167 JEZ167 JOV167 JYR167 KIN167 KSJ167 LCF167 LMB167 LVX167 MFT167 MPP167 MZL167 NJH167 NTD167 OCZ167 OMV167 OWR167 PGN167 PQJ167 QAF167 QKB167 QTX167 RDT167 RNP167 RXL167 SHH167 SRD167 TAZ167 TKV167 TUR167 UEN167 UOJ167 UYF167 VIB167 VRX167 WBT167 WLP167 WVL167 D65732 IZ65725 SV65725 ACR65725 AMN65725 AWJ65725 BGF65725 BQB65725 BZX65725 CJT65725 CTP65725 DDL65725 DNH65725 DXD65725 EGZ65725 EQV65725 FAR65725 FKN65725 FUJ65725 GEF65725 GOB65725 GXX65725 HHT65725 HRP65725 IBL65725 ILH65725 IVD65725 JEZ65725 JOV65725 JYR65725 KIN65725 KSJ65725 LCF65725 LMB65725 LVX65725 MFT65725 MPP65725 MZL65725 NJH65725 NTD65725 OCZ65725 OMV65725 OWR65725 PGN65725 PQJ65725 QAF65725 QKB65725 QTX65725 RDT65725 RNP65725 RXL65725 SHH65725 SRD65725 TAZ65725 TKV65725 TUR65725 UEN65725 UOJ65725 UYF65725 VIB65725 VRX65725 WBT65725 WLP65725 WVL65725 D131268 IZ131261 SV131261 ACR131261 AMN131261 AWJ131261 BGF131261 BQB131261 BZX131261 CJT131261 CTP131261 DDL131261 DNH131261 DXD131261 EGZ131261 EQV131261 FAR131261 FKN131261 FUJ131261 GEF131261 GOB131261 GXX131261 HHT131261 HRP131261 IBL131261 ILH131261 IVD131261 JEZ131261 JOV131261 JYR131261 KIN131261 KSJ131261 LCF131261 LMB131261 LVX131261 MFT131261 MPP131261 MZL131261 NJH131261 NTD131261 OCZ131261 OMV131261 OWR131261 PGN131261 PQJ131261 QAF131261 QKB131261 QTX131261 RDT131261 RNP131261 RXL131261 SHH131261 SRD131261 TAZ131261 TKV131261 TUR131261 UEN131261 UOJ131261 UYF131261 VIB131261 VRX131261 WBT131261 WLP131261 WVL131261 D196804 IZ196797 SV196797 ACR196797 AMN196797 AWJ196797 BGF196797 BQB196797 BZX196797 CJT196797 CTP196797 DDL196797 DNH196797 DXD196797 EGZ196797 EQV196797 FAR196797 FKN196797 FUJ196797 GEF196797 GOB196797 GXX196797 HHT196797 HRP196797 IBL196797 ILH196797 IVD196797 JEZ196797 JOV196797 JYR196797 KIN196797 KSJ196797 LCF196797 LMB196797 LVX196797 MFT196797 MPP196797 MZL196797 NJH196797 NTD196797 OCZ196797 OMV196797 OWR196797 PGN196797 PQJ196797 QAF196797 QKB196797 QTX196797 RDT196797 RNP196797 RXL196797 SHH196797 SRD196797 TAZ196797 TKV196797 TUR196797 UEN196797 UOJ196797 UYF196797 VIB196797 VRX196797 WBT196797 WLP196797 WVL196797 D262340 IZ262333 SV262333 ACR262333 AMN262333 AWJ262333 BGF262333 BQB262333 BZX262333 CJT262333 CTP262333 DDL262333 DNH262333 DXD262333 EGZ262333 EQV262333 FAR262333 FKN262333 FUJ262333 GEF262333 GOB262333 GXX262333 HHT262333 HRP262333 IBL262333 ILH262333 IVD262333 JEZ262333 JOV262333 JYR262333 KIN262333 KSJ262333 LCF262333 LMB262333 LVX262333 MFT262333 MPP262333 MZL262333 NJH262333 NTD262333 OCZ262333 OMV262333 OWR262333 PGN262333 PQJ262333 QAF262333 QKB262333 QTX262333 RDT262333 RNP262333 RXL262333 SHH262333 SRD262333 TAZ262333 TKV262333 TUR262333 UEN262333 UOJ262333 UYF262333 VIB262333 VRX262333 WBT262333 WLP262333 WVL262333 D327876 IZ327869 SV327869 ACR327869 AMN327869 AWJ327869 BGF327869 BQB327869 BZX327869 CJT327869 CTP327869 DDL327869 DNH327869 DXD327869 EGZ327869 EQV327869 FAR327869 FKN327869 FUJ327869 GEF327869 GOB327869 GXX327869 HHT327869 HRP327869 IBL327869 ILH327869 IVD327869 JEZ327869 JOV327869 JYR327869 KIN327869 KSJ327869 LCF327869 LMB327869 LVX327869 MFT327869 MPP327869 MZL327869 NJH327869 NTD327869 OCZ327869 OMV327869 OWR327869 PGN327869 PQJ327869 QAF327869 QKB327869 QTX327869 RDT327869 RNP327869 RXL327869 SHH327869 SRD327869 TAZ327869 TKV327869 TUR327869 UEN327869 UOJ327869 UYF327869 VIB327869 VRX327869 WBT327869 WLP327869 WVL327869 D393412 IZ393405 SV393405 ACR393405 AMN393405 AWJ393405 BGF393405 BQB393405 BZX393405 CJT393405 CTP393405 DDL393405 DNH393405 DXD393405 EGZ393405 EQV393405 FAR393405 FKN393405 FUJ393405 GEF393405 GOB393405 GXX393405 HHT393405 HRP393405 IBL393405 ILH393405 IVD393405 JEZ393405 JOV393405 JYR393405 KIN393405 KSJ393405 LCF393405 LMB393405 LVX393405 MFT393405 MPP393405 MZL393405 NJH393405 NTD393405 OCZ393405 OMV393405 OWR393405 PGN393405 PQJ393405 QAF393405 QKB393405 QTX393405 RDT393405 RNP393405 RXL393405 SHH393405 SRD393405 TAZ393405 TKV393405 TUR393405 UEN393405 UOJ393405 UYF393405 VIB393405 VRX393405 WBT393405 WLP393405 WVL393405 D458948 IZ458941 SV458941 ACR458941 AMN458941 AWJ458941 BGF458941 BQB458941 BZX458941 CJT458941 CTP458941 DDL458941 DNH458941 DXD458941 EGZ458941 EQV458941 FAR458941 FKN458941 FUJ458941 GEF458941 GOB458941 GXX458941 HHT458941 HRP458941 IBL458941 ILH458941 IVD458941 JEZ458941 JOV458941 JYR458941 KIN458941 KSJ458941 LCF458941 LMB458941 LVX458941 MFT458941 MPP458941 MZL458941 NJH458941 NTD458941 OCZ458941 OMV458941 OWR458941 PGN458941 PQJ458941 QAF458941 QKB458941 QTX458941 RDT458941 RNP458941 RXL458941 SHH458941 SRD458941 TAZ458941 TKV458941 TUR458941 UEN458941 UOJ458941 UYF458941 VIB458941 VRX458941 WBT458941 WLP458941 WVL458941 D524484 IZ524477 SV524477 ACR524477 AMN524477 AWJ524477 BGF524477 BQB524477 BZX524477 CJT524477 CTP524477 DDL524477 DNH524477 DXD524477 EGZ524477 EQV524477 FAR524477 FKN524477 FUJ524477 GEF524477 GOB524477 GXX524477 HHT524477 HRP524477 IBL524477 ILH524477 IVD524477 JEZ524477 JOV524477 JYR524477 KIN524477 KSJ524477 LCF524477 LMB524477 LVX524477 MFT524477 MPP524477 MZL524477 NJH524477 NTD524477 OCZ524477 OMV524477 OWR524477 PGN524477 PQJ524477 QAF524477 QKB524477 QTX524477 RDT524477 RNP524477 RXL524477 SHH524477 SRD524477 TAZ524477 TKV524477 TUR524477 UEN524477 UOJ524477 UYF524477 VIB524477 VRX524477 WBT524477 WLP524477 WVL524477 D590020 IZ590013 SV590013 ACR590013 AMN590013 AWJ590013 BGF590013 BQB590013 BZX590013 CJT590013 CTP590013 DDL590013 DNH590013 DXD590013 EGZ590013 EQV590013 FAR590013 FKN590013 FUJ590013 GEF590013 GOB590013 GXX590013 HHT590013 HRP590013 IBL590013 ILH590013 IVD590013 JEZ590013 JOV590013 JYR590013 KIN590013 KSJ590013 LCF590013 LMB590013 LVX590013 MFT590013 MPP590013 MZL590013 NJH590013 NTD590013 OCZ590013 OMV590013 OWR590013 PGN590013 PQJ590013 QAF590013 QKB590013 QTX590013 RDT590013 RNP590013 RXL590013 SHH590013 SRD590013 TAZ590013 TKV590013 TUR590013 UEN590013 UOJ590013 UYF590013 VIB590013 VRX590013 WBT590013 WLP590013 WVL590013 D655556 IZ655549 SV655549 ACR655549 AMN655549 AWJ655549 BGF655549 BQB655549 BZX655549 CJT655549 CTP655549 DDL655549 DNH655549 DXD655549 EGZ655549 EQV655549 FAR655549 FKN655549 FUJ655549 GEF655549 GOB655549 GXX655549 HHT655549 HRP655549 IBL655549 ILH655549 IVD655549 JEZ655549 JOV655549 JYR655549 KIN655549 KSJ655549 LCF655549 LMB655549 LVX655549 MFT655549 MPP655549 MZL655549 NJH655549 NTD655549 OCZ655549 OMV655549 OWR655549 PGN655549 PQJ655549 QAF655549 QKB655549 QTX655549 RDT655549 RNP655549 RXL655549 SHH655549 SRD655549 TAZ655549 TKV655549 TUR655549 UEN655549 UOJ655549 UYF655549 VIB655549 VRX655549 WBT655549 WLP655549 WVL655549 D721092 IZ721085 SV721085 ACR721085 AMN721085 AWJ721085 BGF721085 BQB721085 BZX721085 CJT721085 CTP721085 DDL721085 DNH721085 DXD721085 EGZ721085 EQV721085 FAR721085 FKN721085 FUJ721085 GEF721085 GOB721085 GXX721085 HHT721085 HRP721085 IBL721085 ILH721085 IVD721085 JEZ721085 JOV721085 JYR721085 KIN721085 KSJ721085 LCF721085 LMB721085 LVX721085 MFT721085 MPP721085 MZL721085 NJH721085 NTD721085 OCZ721085 OMV721085 OWR721085 PGN721085 PQJ721085 QAF721085 QKB721085 QTX721085 RDT721085 RNP721085 RXL721085 SHH721085 SRD721085 TAZ721085 TKV721085 TUR721085 UEN721085 UOJ721085 UYF721085 VIB721085 VRX721085 WBT721085 WLP721085 WVL721085 D786628 IZ786621 SV786621 ACR786621 AMN786621 AWJ786621 BGF786621 BQB786621 BZX786621 CJT786621 CTP786621 DDL786621 DNH786621 DXD786621 EGZ786621 EQV786621 FAR786621 FKN786621 FUJ786621 GEF786621 GOB786621 GXX786621 HHT786621 HRP786621 IBL786621 ILH786621 IVD786621 JEZ786621 JOV786621 JYR786621 KIN786621 KSJ786621 LCF786621 LMB786621 LVX786621 MFT786621 MPP786621 MZL786621 NJH786621 NTD786621 OCZ786621 OMV786621 OWR786621 PGN786621 PQJ786621 QAF786621 QKB786621 QTX786621 RDT786621 RNP786621 RXL786621 SHH786621 SRD786621 TAZ786621 TKV786621 TUR786621 UEN786621 UOJ786621 UYF786621 VIB786621 VRX786621 WBT786621 WLP786621 WVL786621 D852164 IZ852157 SV852157 ACR852157 AMN852157 AWJ852157 BGF852157 BQB852157 BZX852157 CJT852157 CTP852157 DDL852157 DNH852157 DXD852157 EGZ852157 EQV852157 FAR852157 FKN852157 FUJ852157 GEF852157 GOB852157 GXX852157 HHT852157 HRP852157 IBL852157 ILH852157 IVD852157 JEZ852157 JOV852157 JYR852157 KIN852157 KSJ852157 LCF852157 LMB852157 LVX852157 MFT852157 MPP852157 MZL852157 NJH852157 NTD852157 OCZ852157 OMV852157 OWR852157 PGN852157 PQJ852157 QAF852157 QKB852157 QTX852157 RDT852157 RNP852157 RXL852157 SHH852157 SRD852157 TAZ852157 TKV852157 TUR852157 UEN852157 UOJ852157 UYF852157 VIB852157 VRX852157 WBT852157 WLP852157 WVL852157 D917700 IZ917693 SV917693 ACR917693 AMN917693 AWJ917693 BGF917693 BQB917693 BZX917693 CJT917693 CTP917693 DDL917693 DNH917693 DXD917693 EGZ917693 EQV917693 FAR917693 FKN917693 FUJ917693 GEF917693 GOB917693 GXX917693 HHT917693 HRP917693 IBL917693 ILH917693 IVD917693 JEZ917693 JOV917693 JYR917693 KIN917693 KSJ917693 LCF917693 LMB917693 LVX917693 MFT917693 MPP917693 MZL917693 NJH917693 NTD917693 OCZ917693 OMV917693 OWR917693 PGN917693 PQJ917693 QAF917693 QKB917693 QTX917693 RDT917693 RNP917693 RXL917693 SHH917693 SRD917693 TAZ917693 TKV917693 TUR917693 UEN917693 UOJ917693 UYF917693 VIB917693 VRX917693 WBT917693 WLP917693 WVL917693 D983236 IZ983229 SV983229 ACR983229 AMN983229 AWJ983229 BGF983229 BQB983229 BZX983229 CJT983229 CTP983229 DDL983229 DNH983229 DXD983229 EGZ983229 EQV983229 FAR983229 FKN983229 FUJ983229 GEF983229 GOB983229 GXX983229 HHT983229 HRP983229 IBL983229 ILH983229 IVD983229 JEZ983229 JOV983229 JYR983229 KIN983229 KSJ983229 LCF983229 LMB983229 LVX983229 MFT983229 MPP983229 MZL983229 NJH983229 NTD983229 OCZ983229 OMV983229 OWR983229 PGN983229 PQJ983229 QAF983229 QKB983229 QTX983229 RDT983229 RNP983229 RXL983229 SHH983229 SRD983229 TAZ983229 TKV983229 TUR983229 UEN983229 UOJ983229 UYF983229 VIB983229 VRX983229 WBT983229 WLP983229 WVL983229 WVL161 WLP161 WBT161 VRX161 VIB161 UYF161 UOJ161 UEN161 TUR161 TKV161 TAZ161 SRD161 SHH161 RXL161 RNP161 RDT161 QTX161 QKB161 QAF161 PQJ161 PGN161 OWR161 OMV161 OCZ161 NTD161 NJH161 MZL161 MPP161 MFT161 LVX161 LMB161 LCF161 KSJ161 KIN161 JYR161 JOV161 JEZ161 IVD161 ILH161 IBL161 HRP161 HHT161 GXX161 GOB161 GEF161 FUJ161 FKN161 FAR161 EQV161 EGZ161 DXD161 DNH161 DDL161 CTP161 CJT161 BZX161 BQB161 BGF161 AWJ161 AMN161 ACR161 SV161 IZ161">
      <formula1>0</formula1>
      <formula2>0</formula2>
    </dataValidation>
    <dataValidation allowBlank="1" showInputMessage="1" showErrorMessage="1" prompt="Especificar origen de dicho recurso: Federal, Estatal, Municipal, Particulares." sqref="C168 C65726 IY65719 SU65719 ACQ65719 AMM65719 AWI65719 BGE65719 BQA65719 BZW65719 CJS65719 CTO65719 DDK65719 DNG65719 DXC65719 EGY65719 EQU65719 FAQ65719 FKM65719 FUI65719 GEE65719 GOA65719 GXW65719 HHS65719 HRO65719 IBK65719 ILG65719 IVC65719 JEY65719 JOU65719 JYQ65719 KIM65719 KSI65719 LCE65719 LMA65719 LVW65719 MFS65719 MPO65719 MZK65719 NJG65719 NTC65719 OCY65719 OMU65719 OWQ65719 PGM65719 PQI65719 QAE65719 QKA65719 QTW65719 RDS65719 RNO65719 RXK65719 SHG65719 SRC65719 TAY65719 TKU65719 TUQ65719 UEM65719 UOI65719 UYE65719 VIA65719 VRW65719 WBS65719 WLO65719 WVK65719 C131262 IY131255 SU131255 ACQ131255 AMM131255 AWI131255 BGE131255 BQA131255 BZW131255 CJS131255 CTO131255 DDK131255 DNG131255 DXC131255 EGY131255 EQU131255 FAQ131255 FKM131255 FUI131255 GEE131255 GOA131255 GXW131255 HHS131255 HRO131255 IBK131255 ILG131255 IVC131255 JEY131255 JOU131255 JYQ131255 KIM131255 KSI131255 LCE131255 LMA131255 LVW131255 MFS131255 MPO131255 MZK131255 NJG131255 NTC131255 OCY131255 OMU131255 OWQ131255 PGM131255 PQI131255 QAE131255 QKA131255 QTW131255 RDS131255 RNO131255 RXK131255 SHG131255 SRC131255 TAY131255 TKU131255 TUQ131255 UEM131255 UOI131255 UYE131255 VIA131255 VRW131255 WBS131255 WLO131255 WVK131255 C196798 IY196791 SU196791 ACQ196791 AMM196791 AWI196791 BGE196791 BQA196791 BZW196791 CJS196791 CTO196791 DDK196791 DNG196791 DXC196791 EGY196791 EQU196791 FAQ196791 FKM196791 FUI196791 GEE196791 GOA196791 GXW196791 HHS196791 HRO196791 IBK196791 ILG196791 IVC196791 JEY196791 JOU196791 JYQ196791 KIM196791 KSI196791 LCE196791 LMA196791 LVW196791 MFS196791 MPO196791 MZK196791 NJG196791 NTC196791 OCY196791 OMU196791 OWQ196791 PGM196791 PQI196791 QAE196791 QKA196791 QTW196791 RDS196791 RNO196791 RXK196791 SHG196791 SRC196791 TAY196791 TKU196791 TUQ196791 UEM196791 UOI196791 UYE196791 VIA196791 VRW196791 WBS196791 WLO196791 WVK196791 C262334 IY262327 SU262327 ACQ262327 AMM262327 AWI262327 BGE262327 BQA262327 BZW262327 CJS262327 CTO262327 DDK262327 DNG262327 DXC262327 EGY262327 EQU262327 FAQ262327 FKM262327 FUI262327 GEE262327 GOA262327 GXW262327 HHS262327 HRO262327 IBK262327 ILG262327 IVC262327 JEY262327 JOU262327 JYQ262327 KIM262327 KSI262327 LCE262327 LMA262327 LVW262327 MFS262327 MPO262327 MZK262327 NJG262327 NTC262327 OCY262327 OMU262327 OWQ262327 PGM262327 PQI262327 QAE262327 QKA262327 QTW262327 RDS262327 RNO262327 RXK262327 SHG262327 SRC262327 TAY262327 TKU262327 TUQ262327 UEM262327 UOI262327 UYE262327 VIA262327 VRW262327 WBS262327 WLO262327 WVK262327 C327870 IY327863 SU327863 ACQ327863 AMM327863 AWI327863 BGE327863 BQA327863 BZW327863 CJS327863 CTO327863 DDK327863 DNG327863 DXC327863 EGY327863 EQU327863 FAQ327863 FKM327863 FUI327863 GEE327863 GOA327863 GXW327863 HHS327863 HRO327863 IBK327863 ILG327863 IVC327863 JEY327863 JOU327863 JYQ327863 KIM327863 KSI327863 LCE327863 LMA327863 LVW327863 MFS327863 MPO327863 MZK327863 NJG327863 NTC327863 OCY327863 OMU327863 OWQ327863 PGM327863 PQI327863 QAE327863 QKA327863 QTW327863 RDS327863 RNO327863 RXK327863 SHG327863 SRC327863 TAY327863 TKU327863 TUQ327863 UEM327863 UOI327863 UYE327863 VIA327863 VRW327863 WBS327863 WLO327863 WVK327863 C393406 IY393399 SU393399 ACQ393399 AMM393399 AWI393399 BGE393399 BQA393399 BZW393399 CJS393399 CTO393399 DDK393399 DNG393399 DXC393399 EGY393399 EQU393399 FAQ393399 FKM393399 FUI393399 GEE393399 GOA393399 GXW393399 HHS393399 HRO393399 IBK393399 ILG393399 IVC393399 JEY393399 JOU393399 JYQ393399 KIM393399 KSI393399 LCE393399 LMA393399 LVW393399 MFS393399 MPO393399 MZK393399 NJG393399 NTC393399 OCY393399 OMU393399 OWQ393399 PGM393399 PQI393399 QAE393399 QKA393399 QTW393399 RDS393399 RNO393399 RXK393399 SHG393399 SRC393399 TAY393399 TKU393399 TUQ393399 UEM393399 UOI393399 UYE393399 VIA393399 VRW393399 WBS393399 WLO393399 WVK393399 C458942 IY458935 SU458935 ACQ458935 AMM458935 AWI458935 BGE458935 BQA458935 BZW458935 CJS458935 CTO458935 DDK458935 DNG458935 DXC458935 EGY458935 EQU458935 FAQ458935 FKM458935 FUI458935 GEE458935 GOA458935 GXW458935 HHS458935 HRO458935 IBK458935 ILG458935 IVC458935 JEY458935 JOU458935 JYQ458935 KIM458935 KSI458935 LCE458935 LMA458935 LVW458935 MFS458935 MPO458935 MZK458935 NJG458935 NTC458935 OCY458935 OMU458935 OWQ458935 PGM458935 PQI458935 QAE458935 QKA458935 QTW458935 RDS458935 RNO458935 RXK458935 SHG458935 SRC458935 TAY458935 TKU458935 TUQ458935 UEM458935 UOI458935 UYE458935 VIA458935 VRW458935 WBS458935 WLO458935 WVK458935 C524478 IY524471 SU524471 ACQ524471 AMM524471 AWI524471 BGE524471 BQA524471 BZW524471 CJS524471 CTO524471 DDK524471 DNG524471 DXC524471 EGY524471 EQU524471 FAQ524471 FKM524471 FUI524471 GEE524471 GOA524471 GXW524471 HHS524471 HRO524471 IBK524471 ILG524471 IVC524471 JEY524471 JOU524471 JYQ524471 KIM524471 KSI524471 LCE524471 LMA524471 LVW524471 MFS524471 MPO524471 MZK524471 NJG524471 NTC524471 OCY524471 OMU524471 OWQ524471 PGM524471 PQI524471 QAE524471 QKA524471 QTW524471 RDS524471 RNO524471 RXK524471 SHG524471 SRC524471 TAY524471 TKU524471 TUQ524471 UEM524471 UOI524471 UYE524471 VIA524471 VRW524471 WBS524471 WLO524471 WVK524471 C590014 IY590007 SU590007 ACQ590007 AMM590007 AWI590007 BGE590007 BQA590007 BZW590007 CJS590007 CTO590007 DDK590007 DNG590007 DXC590007 EGY590007 EQU590007 FAQ590007 FKM590007 FUI590007 GEE590007 GOA590007 GXW590007 HHS590007 HRO590007 IBK590007 ILG590007 IVC590007 JEY590007 JOU590007 JYQ590007 KIM590007 KSI590007 LCE590007 LMA590007 LVW590007 MFS590007 MPO590007 MZK590007 NJG590007 NTC590007 OCY590007 OMU590007 OWQ590007 PGM590007 PQI590007 QAE590007 QKA590007 QTW590007 RDS590007 RNO590007 RXK590007 SHG590007 SRC590007 TAY590007 TKU590007 TUQ590007 UEM590007 UOI590007 UYE590007 VIA590007 VRW590007 WBS590007 WLO590007 WVK590007 C655550 IY655543 SU655543 ACQ655543 AMM655543 AWI655543 BGE655543 BQA655543 BZW655543 CJS655543 CTO655543 DDK655543 DNG655543 DXC655543 EGY655543 EQU655543 FAQ655543 FKM655543 FUI655543 GEE655543 GOA655543 GXW655543 HHS655543 HRO655543 IBK655543 ILG655543 IVC655543 JEY655543 JOU655543 JYQ655543 KIM655543 KSI655543 LCE655543 LMA655543 LVW655543 MFS655543 MPO655543 MZK655543 NJG655543 NTC655543 OCY655543 OMU655543 OWQ655543 PGM655543 PQI655543 QAE655543 QKA655543 QTW655543 RDS655543 RNO655543 RXK655543 SHG655543 SRC655543 TAY655543 TKU655543 TUQ655543 UEM655543 UOI655543 UYE655543 VIA655543 VRW655543 WBS655543 WLO655543 WVK655543 C721086 IY721079 SU721079 ACQ721079 AMM721079 AWI721079 BGE721079 BQA721079 BZW721079 CJS721079 CTO721079 DDK721079 DNG721079 DXC721079 EGY721079 EQU721079 FAQ721079 FKM721079 FUI721079 GEE721079 GOA721079 GXW721079 HHS721079 HRO721079 IBK721079 ILG721079 IVC721079 JEY721079 JOU721079 JYQ721079 KIM721079 KSI721079 LCE721079 LMA721079 LVW721079 MFS721079 MPO721079 MZK721079 NJG721079 NTC721079 OCY721079 OMU721079 OWQ721079 PGM721079 PQI721079 QAE721079 QKA721079 QTW721079 RDS721079 RNO721079 RXK721079 SHG721079 SRC721079 TAY721079 TKU721079 TUQ721079 UEM721079 UOI721079 UYE721079 VIA721079 VRW721079 WBS721079 WLO721079 WVK721079 C786622 IY786615 SU786615 ACQ786615 AMM786615 AWI786615 BGE786615 BQA786615 BZW786615 CJS786615 CTO786615 DDK786615 DNG786615 DXC786615 EGY786615 EQU786615 FAQ786615 FKM786615 FUI786615 GEE786615 GOA786615 GXW786615 HHS786615 HRO786615 IBK786615 ILG786615 IVC786615 JEY786615 JOU786615 JYQ786615 KIM786615 KSI786615 LCE786615 LMA786615 LVW786615 MFS786615 MPO786615 MZK786615 NJG786615 NTC786615 OCY786615 OMU786615 OWQ786615 PGM786615 PQI786615 QAE786615 QKA786615 QTW786615 RDS786615 RNO786615 RXK786615 SHG786615 SRC786615 TAY786615 TKU786615 TUQ786615 UEM786615 UOI786615 UYE786615 VIA786615 VRW786615 WBS786615 WLO786615 WVK786615 C852158 IY852151 SU852151 ACQ852151 AMM852151 AWI852151 BGE852151 BQA852151 BZW852151 CJS852151 CTO852151 DDK852151 DNG852151 DXC852151 EGY852151 EQU852151 FAQ852151 FKM852151 FUI852151 GEE852151 GOA852151 GXW852151 HHS852151 HRO852151 IBK852151 ILG852151 IVC852151 JEY852151 JOU852151 JYQ852151 KIM852151 KSI852151 LCE852151 LMA852151 LVW852151 MFS852151 MPO852151 MZK852151 NJG852151 NTC852151 OCY852151 OMU852151 OWQ852151 PGM852151 PQI852151 QAE852151 QKA852151 QTW852151 RDS852151 RNO852151 RXK852151 SHG852151 SRC852151 TAY852151 TKU852151 TUQ852151 UEM852151 UOI852151 UYE852151 VIA852151 VRW852151 WBS852151 WLO852151 WVK852151 C917694 IY917687 SU917687 ACQ917687 AMM917687 AWI917687 BGE917687 BQA917687 BZW917687 CJS917687 CTO917687 DDK917687 DNG917687 DXC917687 EGY917687 EQU917687 FAQ917687 FKM917687 FUI917687 GEE917687 GOA917687 GXW917687 HHS917687 HRO917687 IBK917687 ILG917687 IVC917687 JEY917687 JOU917687 JYQ917687 KIM917687 KSI917687 LCE917687 LMA917687 LVW917687 MFS917687 MPO917687 MZK917687 NJG917687 NTC917687 OCY917687 OMU917687 OWQ917687 PGM917687 PQI917687 QAE917687 QKA917687 QTW917687 RDS917687 RNO917687 RXK917687 SHG917687 SRC917687 TAY917687 TKU917687 TUQ917687 UEM917687 UOI917687 UYE917687 VIA917687 VRW917687 WBS917687 WLO917687 WVK917687 C983230 IY983223 SU983223 ACQ983223 AMM983223 AWI983223 BGE983223 BQA983223 BZW983223 CJS983223 CTO983223 DDK983223 DNG983223 DXC983223 EGY983223 EQU983223 FAQ983223 FKM983223 FUI983223 GEE983223 GOA983223 GXW983223 HHS983223 HRO983223 IBK983223 ILG983223 IVC983223 JEY983223 JOU983223 JYQ983223 KIM983223 KSI983223 LCE983223 LMA983223 LVW983223 MFS983223 MPO983223 MZK983223 NJG983223 NTC983223 OCY983223 OMU983223 OWQ983223 PGM983223 PQI983223 QAE983223 QKA983223 QTW983223 RDS983223 RNO983223 RXK983223 SHG983223 SRC983223 TAY983223 TKU983223 TUQ983223 UEM983223 UOI983223 UYE983223 VIA983223 VRW983223 WBS983223 WLO983223 WVK983223 C174 IY167 SU167 ACQ167 AMM167 AWI167 BGE167 BQA167 BZW167 CJS167 CTO167 DDK167 DNG167 DXC167 EGY167 EQU167 FAQ167 FKM167 FUI167 GEE167 GOA167 GXW167 HHS167 HRO167 IBK167 ILG167 IVC167 JEY167 JOU167 JYQ167 KIM167 KSI167 LCE167 LMA167 LVW167 MFS167 MPO167 MZK167 NJG167 NTC167 OCY167 OMU167 OWQ167 PGM167 PQI167 QAE167 QKA167 QTW167 RDS167 RNO167 RXK167 SHG167 SRC167 TAY167 TKU167 TUQ167 UEM167 UOI167 UYE167 VIA167 VRW167 WBS167 WLO167 WVK167 C65732 IY65725 SU65725 ACQ65725 AMM65725 AWI65725 BGE65725 BQA65725 BZW65725 CJS65725 CTO65725 DDK65725 DNG65725 DXC65725 EGY65725 EQU65725 FAQ65725 FKM65725 FUI65725 GEE65725 GOA65725 GXW65725 HHS65725 HRO65725 IBK65725 ILG65725 IVC65725 JEY65725 JOU65725 JYQ65725 KIM65725 KSI65725 LCE65725 LMA65725 LVW65725 MFS65725 MPO65725 MZK65725 NJG65725 NTC65725 OCY65725 OMU65725 OWQ65725 PGM65725 PQI65725 QAE65725 QKA65725 QTW65725 RDS65725 RNO65725 RXK65725 SHG65725 SRC65725 TAY65725 TKU65725 TUQ65725 UEM65725 UOI65725 UYE65725 VIA65725 VRW65725 WBS65725 WLO65725 WVK65725 C131268 IY131261 SU131261 ACQ131261 AMM131261 AWI131261 BGE131261 BQA131261 BZW131261 CJS131261 CTO131261 DDK131261 DNG131261 DXC131261 EGY131261 EQU131261 FAQ131261 FKM131261 FUI131261 GEE131261 GOA131261 GXW131261 HHS131261 HRO131261 IBK131261 ILG131261 IVC131261 JEY131261 JOU131261 JYQ131261 KIM131261 KSI131261 LCE131261 LMA131261 LVW131261 MFS131261 MPO131261 MZK131261 NJG131261 NTC131261 OCY131261 OMU131261 OWQ131261 PGM131261 PQI131261 QAE131261 QKA131261 QTW131261 RDS131261 RNO131261 RXK131261 SHG131261 SRC131261 TAY131261 TKU131261 TUQ131261 UEM131261 UOI131261 UYE131261 VIA131261 VRW131261 WBS131261 WLO131261 WVK131261 C196804 IY196797 SU196797 ACQ196797 AMM196797 AWI196797 BGE196797 BQA196797 BZW196797 CJS196797 CTO196797 DDK196797 DNG196797 DXC196797 EGY196797 EQU196797 FAQ196797 FKM196797 FUI196797 GEE196797 GOA196797 GXW196797 HHS196797 HRO196797 IBK196797 ILG196797 IVC196797 JEY196797 JOU196797 JYQ196797 KIM196797 KSI196797 LCE196797 LMA196797 LVW196797 MFS196797 MPO196797 MZK196797 NJG196797 NTC196797 OCY196797 OMU196797 OWQ196797 PGM196797 PQI196797 QAE196797 QKA196797 QTW196797 RDS196797 RNO196797 RXK196797 SHG196797 SRC196797 TAY196797 TKU196797 TUQ196797 UEM196797 UOI196797 UYE196797 VIA196797 VRW196797 WBS196797 WLO196797 WVK196797 C262340 IY262333 SU262333 ACQ262333 AMM262333 AWI262333 BGE262333 BQA262333 BZW262333 CJS262333 CTO262333 DDK262333 DNG262333 DXC262333 EGY262333 EQU262333 FAQ262333 FKM262333 FUI262333 GEE262333 GOA262333 GXW262333 HHS262333 HRO262333 IBK262333 ILG262333 IVC262333 JEY262333 JOU262333 JYQ262333 KIM262333 KSI262333 LCE262333 LMA262333 LVW262333 MFS262333 MPO262333 MZK262333 NJG262333 NTC262333 OCY262333 OMU262333 OWQ262333 PGM262333 PQI262333 QAE262333 QKA262333 QTW262333 RDS262333 RNO262333 RXK262333 SHG262333 SRC262333 TAY262333 TKU262333 TUQ262333 UEM262333 UOI262333 UYE262333 VIA262333 VRW262333 WBS262333 WLO262333 WVK262333 C327876 IY327869 SU327869 ACQ327869 AMM327869 AWI327869 BGE327869 BQA327869 BZW327869 CJS327869 CTO327869 DDK327869 DNG327869 DXC327869 EGY327869 EQU327869 FAQ327869 FKM327869 FUI327869 GEE327869 GOA327869 GXW327869 HHS327869 HRO327869 IBK327869 ILG327869 IVC327869 JEY327869 JOU327869 JYQ327869 KIM327869 KSI327869 LCE327869 LMA327869 LVW327869 MFS327869 MPO327869 MZK327869 NJG327869 NTC327869 OCY327869 OMU327869 OWQ327869 PGM327869 PQI327869 QAE327869 QKA327869 QTW327869 RDS327869 RNO327869 RXK327869 SHG327869 SRC327869 TAY327869 TKU327869 TUQ327869 UEM327869 UOI327869 UYE327869 VIA327869 VRW327869 WBS327869 WLO327869 WVK327869 C393412 IY393405 SU393405 ACQ393405 AMM393405 AWI393405 BGE393405 BQA393405 BZW393405 CJS393405 CTO393405 DDK393405 DNG393405 DXC393405 EGY393405 EQU393405 FAQ393405 FKM393405 FUI393405 GEE393405 GOA393405 GXW393405 HHS393405 HRO393405 IBK393405 ILG393405 IVC393405 JEY393405 JOU393405 JYQ393405 KIM393405 KSI393405 LCE393405 LMA393405 LVW393405 MFS393405 MPO393405 MZK393405 NJG393405 NTC393405 OCY393405 OMU393405 OWQ393405 PGM393405 PQI393405 QAE393405 QKA393405 QTW393405 RDS393405 RNO393405 RXK393405 SHG393405 SRC393405 TAY393405 TKU393405 TUQ393405 UEM393405 UOI393405 UYE393405 VIA393405 VRW393405 WBS393405 WLO393405 WVK393405 C458948 IY458941 SU458941 ACQ458941 AMM458941 AWI458941 BGE458941 BQA458941 BZW458941 CJS458941 CTO458941 DDK458941 DNG458941 DXC458941 EGY458941 EQU458941 FAQ458941 FKM458941 FUI458941 GEE458941 GOA458941 GXW458941 HHS458941 HRO458941 IBK458941 ILG458941 IVC458941 JEY458941 JOU458941 JYQ458941 KIM458941 KSI458941 LCE458941 LMA458941 LVW458941 MFS458941 MPO458941 MZK458941 NJG458941 NTC458941 OCY458941 OMU458941 OWQ458941 PGM458941 PQI458941 QAE458941 QKA458941 QTW458941 RDS458941 RNO458941 RXK458941 SHG458941 SRC458941 TAY458941 TKU458941 TUQ458941 UEM458941 UOI458941 UYE458941 VIA458941 VRW458941 WBS458941 WLO458941 WVK458941 C524484 IY524477 SU524477 ACQ524477 AMM524477 AWI524477 BGE524477 BQA524477 BZW524477 CJS524477 CTO524477 DDK524477 DNG524477 DXC524477 EGY524477 EQU524477 FAQ524477 FKM524477 FUI524477 GEE524477 GOA524477 GXW524477 HHS524477 HRO524477 IBK524477 ILG524477 IVC524477 JEY524477 JOU524477 JYQ524477 KIM524477 KSI524477 LCE524477 LMA524477 LVW524477 MFS524477 MPO524477 MZK524477 NJG524477 NTC524477 OCY524477 OMU524477 OWQ524477 PGM524477 PQI524477 QAE524477 QKA524477 QTW524477 RDS524477 RNO524477 RXK524477 SHG524477 SRC524477 TAY524477 TKU524477 TUQ524477 UEM524477 UOI524477 UYE524477 VIA524477 VRW524477 WBS524477 WLO524477 WVK524477 C590020 IY590013 SU590013 ACQ590013 AMM590013 AWI590013 BGE590013 BQA590013 BZW590013 CJS590013 CTO590013 DDK590013 DNG590013 DXC590013 EGY590013 EQU590013 FAQ590013 FKM590013 FUI590013 GEE590013 GOA590013 GXW590013 HHS590013 HRO590013 IBK590013 ILG590013 IVC590013 JEY590013 JOU590013 JYQ590013 KIM590013 KSI590013 LCE590013 LMA590013 LVW590013 MFS590013 MPO590013 MZK590013 NJG590013 NTC590013 OCY590013 OMU590013 OWQ590013 PGM590013 PQI590013 QAE590013 QKA590013 QTW590013 RDS590013 RNO590013 RXK590013 SHG590013 SRC590013 TAY590013 TKU590013 TUQ590013 UEM590013 UOI590013 UYE590013 VIA590013 VRW590013 WBS590013 WLO590013 WVK590013 C655556 IY655549 SU655549 ACQ655549 AMM655549 AWI655549 BGE655549 BQA655549 BZW655549 CJS655549 CTO655549 DDK655549 DNG655549 DXC655549 EGY655549 EQU655549 FAQ655549 FKM655549 FUI655549 GEE655549 GOA655549 GXW655549 HHS655549 HRO655549 IBK655549 ILG655549 IVC655549 JEY655549 JOU655549 JYQ655549 KIM655549 KSI655549 LCE655549 LMA655549 LVW655549 MFS655549 MPO655549 MZK655549 NJG655549 NTC655549 OCY655549 OMU655549 OWQ655549 PGM655549 PQI655549 QAE655549 QKA655549 QTW655549 RDS655549 RNO655549 RXK655549 SHG655549 SRC655549 TAY655549 TKU655549 TUQ655549 UEM655549 UOI655549 UYE655549 VIA655549 VRW655549 WBS655549 WLO655549 WVK655549 C721092 IY721085 SU721085 ACQ721085 AMM721085 AWI721085 BGE721085 BQA721085 BZW721085 CJS721085 CTO721085 DDK721085 DNG721085 DXC721085 EGY721085 EQU721085 FAQ721085 FKM721085 FUI721085 GEE721085 GOA721085 GXW721085 HHS721085 HRO721085 IBK721085 ILG721085 IVC721085 JEY721085 JOU721085 JYQ721085 KIM721085 KSI721085 LCE721085 LMA721085 LVW721085 MFS721085 MPO721085 MZK721085 NJG721085 NTC721085 OCY721085 OMU721085 OWQ721085 PGM721085 PQI721085 QAE721085 QKA721085 QTW721085 RDS721085 RNO721085 RXK721085 SHG721085 SRC721085 TAY721085 TKU721085 TUQ721085 UEM721085 UOI721085 UYE721085 VIA721085 VRW721085 WBS721085 WLO721085 WVK721085 C786628 IY786621 SU786621 ACQ786621 AMM786621 AWI786621 BGE786621 BQA786621 BZW786621 CJS786621 CTO786621 DDK786621 DNG786621 DXC786621 EGY786621 EQU786621 FAQ786621 FKM786621 FUI786621 GEE786621 GOA786621 GXW786621 HHS786621 HRO786621 IBK786621 ILG786621 IVC786621 JEY786621 JOU786621 JYQ786621 KIM786621 KSI786621 LCE786621 LMA786621 LVW786621 MFS786621 MPO786621 MZK786621 NJG786621 NTC786621 OCY786621 OMU786621 OWQ786621 PGM786621 PQI786621 QAE786621 QKA786621 QTW786621 RDS786621 RNO786621 RXK786621 SHG786621 SRC786621 TAY786621 TKU786621 TUQ786621 UEM786621 UOI786621 UYE786621 VIA786621 VRW786621 WBS786621 WLO786621 WVK786621 C852164 IY852157 SU852157 ACQ852157 AMM852157 AWI852157 BGE852157 BQA852157 BZW852157 CJS852157 CTO852157 DDK852157 DNG852157 DXC852157 EGY852157 EQU852157 FAQ852157 FKM852157 FUI852157 GEE852157 GOA852157 GXW852157 HHS852157 HRO852157 IBK852157 ILG852157 IVC852157 JEY852157 JOU852157 JYQ852157 KIM852157 KSI852157 LCE852157 LMA852157 LVW852157 MFS852157 MPO852157 MZK852157 NJG852157 NTC852157 OCY852157 OMU852157 OWQ852157 PGM852157 PQI852157 QAE852157 QKA852157 QTW852157 RDS852157 RNO852157 RXK852157 SHG852157 SRC852157 TAY852157 TKU852157 TUQ852157 UEM852157 UOI852157 UYE852157 VIA852157 VRW852157 WBS852157 WLO852157 WVK852157 C917700 IY917693 SU917693 ACQ917693 AMM917693 AWI917693 BGE917693 BQA917693 BZW917693 CJS917693 CTO917693 DDK917693 DNG917693 DXC917693 EGY917693 EQU917693 FAQ917693 FKM917693 FUI917693 GEE917693 GOA917693 GXW917693 HHS917693 HRO917693 IBK917693 ILG917693 IVC917693 JEY917693 JOU917693 JYQ917693 KIM917693 KSI917693 LCE917693 LMA917693 LVW917693 MFS917693 MPO917693 MZK917693 NJG917693 NTC917693 OCY917693 OMU917693 OWQ917693 PGM917693 PQI917693 QAE917693 QKA917693 QTW917693 RDS917693 RNO917693 RXK917693 SHG917693 SRC917693 TAY917693 TKU917693 TUQ917693 UEM917693 UOI917693 UYE917693 VIA917693 VRW917693 WBS917693 WLO917693 WVK917693 C983236 IY983229 SU983229 ACQ983229 AMM983229 AWI983229 BGE983229 BQA983229 BZW983229 CJS983229 CTO983229 DDK983229 DNG983229 DXC983229 EGY983229 EQU983229 FAQ983229 FKM983229 FUI983229 GEE983229 GOA983229 GXW983229 HHS983229 HRO983229 IBK983229 ILG983229 IVC983229 JEY983229 JOU983229 JYQ983229 KIM983229 KSI983229 LCE983229 LMA983229 LVW983229 MFS983229 MPO983229 MZK983229 NJG983229 NTC983229 OCY983229 OMU983229 OWQ983229 PGM983229 PQI983229 QAE983229 QKA983229 QTW983229 RDS983229 RNO983229 RXK983229 SHG983229 SRC983229 TAY983229 TKU983229 TUQ983229 UEM983229 UOI983229 UYE983229 VIA983229 VRW983229 WBS983229 WLO983229 WVK983229 C180 IY173 SU173 ACQ173 AMM173 AWI173 BGE173 BQA173 BZW173 CJS173 CTO173 DDK173 DNG173 DXC173 EGY173 EQU173 FAQ173 FKM173 FUI173 GEE173 GOA173 GXW173 HHS173 HRO173 IBK173 ILG173 IVC173 JEY173 JOU173 JYQ173 KIM173 KSI173 LCE173 LMA173 LVW173 MFS173 MPO173 MZK173 NJG173 NTC173 OCY173 OMU173 OWQ173 PGM173 PQI173 QAE173 QKA173 QTW173 RDS173 RNO173 RXK173 SHG173 SRC173 TAY173 TKU173 TUQ173 UEM173 UOI173 UYE173 VIA173 VRW173 WBS173 WLO173 WVK173 C65738 IY65731 SU65731 ACQ65731 AMM65731 AWI65731 BGE65731 BQA65731 BZW65731 CJS65731 CTO65731 DDK65731 DNG65731 DXC65731 EGY65731 EQU65731 FAQ65731 FKM65731 FUI65731 GEE65731 GOA65731 GXW65731 HHS65731 HRO65731 IBK65731 ILG65731 IVC65731 JEY65731 JOU65731 JYQ65731 KIM65731 KSI65731 LCE65731 LMA65731 LVW65731 MFS65731 MPO65731 MZK65731 NJG65731 NTC65731 OCY65731 OMU65731 OWQ65731 PGM65731 PQI65731 QAE65731 QKA65731 QTW65731 RDS65731 RNO65731 RXK65731 SHG65731 SRC65731 TAY65731 TKU65731 TUQ65731 UEM65731 UOI65731 UYE65731 VIA65731 VRW65731 WBS65731 WLO65731 WVK65731 C131274 IY131267 SU131267 ACQ131267 AMM131267 AWI131267 BGE131267 BQA131267 BZW131267 CJS131267 CTO131267 DDK131267 DNG131267 DXC131267 EGY131267 EQU131267 FAQ131267 FKM131267 FUI131267 GEE131267 GOA131267 GXW131267 HHS131267 HRO131267 IBK131267 ILG131267 IVC131267 JEY131267 JOU131267 JYQ131267 KIM131267 KSI131267 LCE131267 LMA131267 LVW131267 MFS131267 MPO131267 MZK131267 NJG131267 NTC131267 OCY131267 OMU131267 OWQ131267 PGM131267 PQI131267 QAE131267 QKA131267 QTW131267 RDS131267 RNO131267 RXK131267 SHG131267 SRC131267 TAY131267 TKU131267 TUQ131267 UEM131267 UOI131267 UYE131267 VIA131267 VRW131267 WBS131267 WLO131267 WVK131267 C196810 IY196803 SU196803 ACQ196803 AMM196803 AWI196803 BGE196803 BQA196803 BZW196803 CJS196803 CTO196803 DDK196803 DNG196803 DXC196803 EGY196803 EQU196803 FAQ196803 FKM196803 FUI196803 GEE196803 GOA196803 GXW196803 HHS196803 HRO196803 IBK196803 ILG196803 IVC196803 JEY196803 JOU196803 JYQ196803 KIM196803 KSI196803 LCE196803 LMA196803 LVW196803 MFS196803 MPO196803 MZK196803 NJG196803 NTC196803 OCY196803 OMU196803 OWQ196803 PGM196803 PQI196803 QAE196803 QKA196803 QTW196803 RDS196803 RNO196803 RXK196803 SHG196803 SRC196803 TAY196803 TKU196803 TUQ196803 UEM196803 UOI196803 UYE196803 VIA196803 VRW196803 WBS196803 WLO196803 WVK196803 C262346 IY262339 SU262339 ACQ262339 AMM262339 AWI262339 BGE262339 BQA262339 BZW262339 CJS262339 CTO262339 DDK262339 DNG262339 DXC262339 EGY262339 EQU262339 FAQ262339 FKM262339 FUI262339 GEE262339 GOA262339 GXW262339 HHS262339 HRO262339 IBK262339 ILG262339 IVC262339 JEY262339 JOU262339 JYQ262339 KIM262339 KSI262339 LCE262339 LMA262339 LVW262339 MFS262339 MPO262339 MZK262339 NJG262339 NTC262339 OCY262339 OMU262339 OWQ262339 PGM262339 PQI262339 QAE262339 QKA262339 QTW262339 RDS262339 RNO262339 RXK262339 SHG262339 SRC262339 TAY262339 TKU262339 TUQ262339 UEM262339 UOI262339 UYE262339 VIA262339 VRW262339 WBS262339 WLO262339 WVK262339 C327882 IY327875 SU327875 ACQ327875 AMM327875 AWI327875 BGE327875 BQA327875 BZW327875 CJS327875 CTO327875 DDK327875 DNG327875 DXC327875 EGY327875 EQU327875 FAQ327875 FKM327875 FUI327875 GEE327875 GOA327875 GXW327875 HHS327875 HRO327875 IBK327875 ILG327875 IVC327875 JEY327875 JOU327875 JYQ327875 KIM327875 KSI327875 LCE327875 LMA327875 LVW327875 MFS327875 MPO327875 MZK327875 NJG327875 NTC327875 OCY327875 OMU327875 OWQ327875 PGM327875 PQI327875 QAE327875 QKA327875 QTW327875 RDS327875 RNO327875 RXK327875 SHG327875 SRC327875 TAY327875 TKU327875 TUQ327875 UEM327875 UOI327875 UYE327875 VIA327875 VRW327875 WBS327875 WLO327875 WVK327875 C393418 IY393411 SU393411 ACQ393411 AMM393411 AWI393411 BGE393411 BQA393411 BZW393411 CJS393411 CTO393411 DDK393411 DNG393411 DXC393411 EGY393411 EQU393411 FAQ393411 FKM393411 FUI393411 GEE393411 GOA393411 GXW393411 HHS393411 HRO393411 IBK393411 ILG393411 IVC393411 JEY393411 JOU393411 JYQ393411 KIM393411 KSI393411 LCE393411 LMA393411 LVW393411 MFS393411 MPO393411 MZK393411 NJG393411 NTC393411 OCY393411 OMU393411 OWQ393411 PGM393411 PQI393411 QAE393411 QKA393411 QTW393411 RDS393411 RNO393411 RXK393411 SHG393411 SRC393411 TAY393411 TKU393411 TUQ393411 UEM393411 UOI393411 UYE393411 VIA393411 VRW393411 WBS393411 WLO393411 WVK393411 C458954 IY458947 SU458947 ACQ458947 AMM458947 AWI458947 BGE458947 BQA458947 BZW458947 CJS458947 CTO458947 DDK458947 DNG458947 DXC458947 EGY458947 EQU458947 FAQ458947 FKM458947 FUI458947 GEE458947 GOA458947 GXW458947 HHS458947 HRO458947 IBK458947 ILG458947 IVC458947 JEY458947 JOU458947 JYQ458947 KIM458947 KSI458947 LCE458947 LMA458947 LVW458947 MFS458947 MPO458947 MZK458947 NJG458947 NTC458947 OCY458947 OMU458947 OWQ458947 PGM458947 PQI458947 QAE458947 QKA458947 QTW458947 RDS458947 RNO458947 RXK458947 SHG458947 SRC458947 TAY458947 TKU458947 TUQ458947 UEM458947 UOI458947 UYE458947 VIA458947 VRW458947 WBS458947 WLO458947 WVK458947 C524490 IY524483 SU524483 ACQ524483 AMM524483 AWI524483 BGE524483 BQA524483 BZW524483 CJS524483 CTO524483 DDK524483 DNG524483 DXC524483 EGY524483 EQU524483 FAQ524483 FKM524483 FUI524483 GEE524483 GOA524483 GXW524483 HHS524483 HRO524483 IBK524483 ILG524483 IVC524483 JEY524483 JOU524483 JYQ524483 KIM524483 KSI524483 LCE524483 LMA524483 LVW524483 MFS524483 MPO524483 MZK524483 NJG524483 NTC524483 OCY524483 OMU524483 OWQ524483 PGM524483 PQI524483 QAE524483 QKA524483 QTW524483 RDS524483 RNO524483 RXK524483 SHG524483 SRC524483 TAY524483 TKU524483 TUQ524483 UEM524483 UOI524483 UYE524483 VIA524483 VRW524483 WBS524483 WLO524483 WVK524483 C590026 IY590019 SU590019 ACQ590019 AMM590019 AWI590019 BGE590019 BQA590019 BZW590019 CJS590019 CTO590019 DDK590019 DNG590019 DXC590019 EGY590019 EQU590019 FAQ590019 FKM590019 FUI590019 GEE590019 GOA590019 GXW590019 HHS590019 HRO590019 IBK590019 ILG590019 IVC590019 JEY590019 JOU590019 JYQ590019 KIM590019 KSI590019 LCE590019 LMA590019 LVW590019 MFS590019 MPO590019 MZK590019 NJG590019 NTC590019 OCY590019 OMU590019 OWQ590019 PGM590019 PQI590019 QAE590019 QKA590019 QTW590019 RDS590019 RNO590019 RXK590019 SHG590019 SRC590019 TAY590019 TKU590019 TUQ590019 UEM590019 UOI590019 UYE590019 VIA590019 VRW590019 WBS590019 WLO590019 WVK590019 C655562 IY655555 SU655555 ACQ655555 AMM655555 AWI655555 BGE655555 BQA655555 BZW655555 CJS655555 CTO655555 DDK655555 DNG655555 DXC655555 EGY655555 EQU655555 FAQ655555 FKM655555 FUI655555 GEE655555 GOA655555 GXW655555 HHS655555 HRO655555 IBK655555 ILG655555 IVC655555 JEY655555 JOU655555 JYQ655555 KIM655555 KSI655555 LCE655555 LMA655555 LVW655555 MFS655555 MPO655555 MZK655555 NJG655555 NTC655555 OCY655555 OMU655555 OWQ655555 PGM655555 PQI655555 QAE655555 QKA655555 QTW655555 RDS655555 RNO655555 RXK655555 SHG655555 SRC655555 TAY655555 TKU655555 TUQ655555 UEM655555 UOI655555 UYE655555 VIA655555 VRW655555 WBS655555 WLO655555 WVK655555 C721098 IY721091 SU721091 ACQ721091 AMM721091 AWI721091 BGE721091 BQA721091 BZW721091 CJS721091 CTO721091 DDK721091 DNG721091 DXC721091 EGY721091 EQU721091 FAQ721091 FKM721091 FUI721091 GEE721091 GOA721091 GXW721091 HHS721091 HRO721091 IBK721091 ILG721091 IVC721091 JEY721091 JOU721091 JYQ721091 KIM721091 KSI721091 LCE721091 LMA721091 LVW721091 MFS721091 MPO721091 MZK721091 NJG721091 NTC721091 OCY721091 OMU721091 OWQ721091 PGM721091 PQI721091 QAE721091 QKA721091 QTW721091 RDS721091 RNO721091 RXK721091 SHG721091 SRC721091 TAY721091 TKU721091 TUQ721091 UEM721091 UOI721091 UYE721091 VIA721091 VRW721091 WBS721091 WLO721091 WVK721091 C786634 IY786627 SU786627 ACQ786627 AMM786627 AWI786627 BGE786627 BQA786627 BZW786627 CJS786627 CTO786627 DDK786627 DNG786627 DXC786627 EGY786627 EQU786627 FAQ786627 FKM786627 FUI786627 GEE786627 GOA786627 GXW786627 HHS786627 HRO786627 IBK786627 ILG786627 IVC786627 JEY786627 JOU786627 JYQ786627 KIM786627 KSI786627 LCE786627 LMA786627 LVW786627 MFS786627 MPO786627 MZK786627 NJG786627 NTC786627 OCY786627 OMU786627 OWQ786627 PGM786627 PQI786627 QAE786627 QKA786627 QTW786627 RDS786627 RNO786627 RXK786627 SHG786627 SRC786627 TAY786627 TKU786627 TUQ786627 UEM786627 UOI786627 UYE786627 VIA786627 VRW786627 WBS786627 WLO786627 WVK786627 C852170 IY852163 SU852163 ACQ852163 AMM852163 AWI852163 BGE852163 BQA852163 BZW852163 CJS852163 CTO852163 DDK852163 DNG852163 DXC852163 EGY852163 EQU852163 FAQ852163 FKM852163 FUI852163 GEE852163 GOA852163 GXW852163 HHS852163 HRO852163 IBK852163 ILG852163 IVC852163 JEY852163 JOU852163 JYQ852163 KIM852163 KSI852163 LCE852163 LMA852163 LVW852163 MFS852163 MPO852163 MZK852163 NJG852163 NTC852163 OCY852163 OMU852163 OWQ852163 PGM852163 PQI852163 QAE852163 QKA852163 QTW852163 RDS852163 RNO852163 RXK852163 SHG852163 SRC852163 TAY852163 TKU852163 TUQ852163 UEM852163 UOI852163 UYE852163 VIA852163 VRW852163 WBS852163 WLO852163 WVK852163 C917706 IY917699 SU917699 ACQ917699 AMM917699 AWI917699 BGE917699 BQA917699 BZW917699 CJS917699 CTO917699 DDK917699 DNG917699 DXC917699 EGY917699 EQU917699 FAQ917699 FKM917699 FUI917699 GEE917699 GOA917699 GXW917699 HHS917699 HRO917699 IBK917699 ILG917699 IVC917699 JEY917699 JOU917699 JYQ917699 KIM917699 KSI917699 LCE917699 LMA917699 LVW917699 MFS917699 MPO917699 MZK917699 NJG917699 NTC917699 OCY917699 OMU917699 OWQ917699 PGM917699 PQI917699 QAE917699 QKA917699 QTW917699 RDS917699 RNO917699 RXK917699 SHG917699 SRC917699 TAY917699 TKU917699 TUQ917699 UEM917699 UOI917699 UYE917699 VIA917699 VRW917699 WBS917699 WLO917699 WVK917699 C983242 IY983235 SU983235 ACQ983235 AMM983235 AWI983235 BGE983235 BQA983235 BZW983235 CJS983235 CTO983235 DDK983235 DNG983235 DXC983235 EGY983235 EQU983235 FAQ983235 FKM983235 FUI983235 GEE983235 GOA983235 GXW983235 HHS983235 HRO983235 IBK983235 ILG983235 IVC983235 JEY983235 JOU983235 JYQ983235 KIM983235 KSI983235 LCE983235 LMA983235 LVW983235 MFS983235 MPO983235 MZK983235 NJG983235 NTC983235 OCY983235 OMU983235 OWQ983235 PGM983235 PQI983235 QAE983235 QKA983235 QTW983235 RDS983235 RNO983235 RXK983235 SHG983235 SRC983235 TAY983235 TKU983235 TUQ983235 UEM983235 UOI983235 UYE983235 VIA983235 VRW983235 WBS983235 WLO983235 WVK983235 WVK161 WLO161 WBS161 VRW161 VIA161 UYE161 UOI161 UEM161 TUQ161 TKU161 TAY161 SRC161 SHG161 RXK161 RNO161 RDS161 QTW161 QKA161 QAE161 PQI161 PGM161 OWQ161 OMU161 OCY161 NTC161 NJG161 MZK161 MPO161 MFS161 LVW161 LMA161 LCE161 KSI161 KIM161 JYQ161 JOU161 JEY161 IVC161 ILG161 IBK161 HRO161 HHS161 GXW161 GOA161 GEE161 FUI161 FKM161 FAQ161 EQU161 EGY161 DXC161 DNG161 DDK161 CTO161 CJS161 BZW161 BQA161 BGE161 AWI161 AMM161 ACQ161 SU161 IY161">
      <formula1>0</formula1>
      <formula2>0</formula2>
    </dataValidation>
    <dataValidation allowBlank="1" showInputMessage="1" showErrorMessage="1" prompt="Corresponde al número de la cuenta de acuerdo al Plan de Cuentas emitido por el CONAC (DOF 22/11/2010)." sqref="A141 IW141 SS141 ACO141 AMK141 AWG141 BGC141 BPY141 BZU141 CJQ141 CTM141 DDI141 DNE141 DXA141 EGW141 EQS141 FAO141 FKK141 FUG141 GEC141 GNY141 GXU141 HHQ141 HRM141 IBI141 ILE141 IVA141 JEW141 JOS141 JYO141 KIK141 KSG141 LCC141 LLY141 LVU141 MFQ141 MPM141 MZI141 NJE141 NTA141 OCW141 OMS141 OWO141 PGK141 PQG141 QAC141 QJY141 QTU141 RDQ141 RNM141 RXI141 SHE141 SRA141 TAW141 TKS141 TUO141 UEK141 UOG141 UYC141 VHY141 VRU141 WBQ141 WLM141 WVI141 A65699 IW65692 SS65692 ACO65692 AMK65692 AWG65692 BGC65692 BPY65692 BZU65692 CJQ65692 CTM65692 DDI65692 DNE65692 DXA65692 EGW65692 EQS65692 FAO65692 FKK65692 FUG65692 GEC65692 GNY65692 GXU65692 HHQ65692 HRM65692 IBI65692 ILE65692 IVA65692 JEW65692 JOS65692 JYO65692 KIK65692 KSG65692 LCC65692 LLY65692 LVU65692 MFQ65692 MPM65692 MZI65692 NJE65692 NTA65692 OCW65692 OMS65692 OWO65692 PGK65692 PQG65692 QAC65692 QJY65692 QTU65692 RDQ65692 RNM65692 RXI65692 SHE65692 SRA65692 TAW65692 TKS65692 TUO65692 UEK65692 UOG65692 UYC65692 VHY65692 VRU65692 WBQ65692 WLM65692 WVI65692 A131235 IW131228 SS131228 ACO131228 AMK131228 AWG131228 BGC131228 BPY131228 BZU131228 CJQ131228 CTM131228 DDI131228 DNE131228 DXA131228 EGW131228 EQS131228 FAO131228 FKK131228 FUG131228 GEC131228 GNY131228 GXU131228 HHQ131228 HRM131228 IBI131228 ILE131228 IVA131228 JEW131228 JOS131228 JYO131228 KIK131228 KSG131228 LCC131228 LLY131228 LVU131228 MFQ131228 MPM131228 MZI131228 NJE131228 NTA131228 OCW131228 OMS131228 OWO131228 PGK131228 PQG131228 QAC131228 QJY131228 QTU131228 RDQ131228 RNM131228 RXI131228 SHE131228 SRA131228 TAW131228 TKS131228 TUO131228 UEK131228 UOG131228 UYC131228 VHY131228 VRU131228 WBQ131228 WLM131228 WVI131228 A196771 IW196764 SS196764 ACO196764 AMK196764 AWG196764 BGC196764 BPY196764 BZU196764 CJQ196764 CTM196764 DDI196764 DNE196764 DXA196764 EGW196764 EQS196764 FAO196764 FKK196764 FUG196764 GEC196764 GNY196764 GXU196764 HHQ196764 HRM196764 IBI196764 ILE196764 IVA196764 JEW196764 JOS196764 JYO196764 KIK196764 KSG196764 LCC196764 LLY196764 LVU196764 MFQ196764 MPM196764 MZI196764 NJE196764 NTA196764 OCW196764 OMS196764 OWO196764 PGK196764 PQG196764 QAC196764 QJY196764 QTU196764 RDQ196764 RNM196764 RXI196764 SHE196764 SRA196764 TAW196764 TKS196764 TUO196764 UEK196764 UOG196764 UYC196764 VHY196764 VRU196764 WBQ196764 WLM196764 WVI196764 A262307 IW262300 SS262300 ACO262300 AMK262300 AWG262300 BGC262300 BPY262300 BZU262300 CJQ262300 CTM262300 DDI262300 DNE262300 DXA262300 EGW262300 EQS262300 FAO262300 FKK262300 FUG262300 GEC262300 GNY262300 GXU262300 HHQ262300 HRM262300 IBI262300 ILE262300 IVA262300 JEW262300 JOS262300 JYO262300 KIK262300 KSG262300 LCC262300 LLY262300 LVU262300 MFQ262300 MPM262300 MZI262300 NJE262300 NTA262300 OCW262300 OMS262300 OWO262300 PGK262300 PQG262300 QAC262300 QJY262300 QTU262300 RDQ262300 RNM262300 RXI262300 SHE262300 SRA262300 TAW262300 TKS262300 TUO262300 UEK262300 UOG262300 UYC262300 VHY262300 VRU262300 WBQ262300 WLM262300 WVI262300 A327843 IW327836 SS327836 ACO327836 AMK327836 AWG327836 BGC327836 BPY327836 BZU327836 CJQ327836 CTM327836 DDI327836 DNE327836 DXA327836 EGW327836 EQS327836 FAO327836 FKK327836 FUG327836 GEC327836 GNY327836 GXU327836 HHQ327836 HRM327836 IBI327836 ILE327836 IVA327836 JEW327836 JOS327836 JYO327836 KIK327836 KSG327836 LCC327836 LLY327836 LVU327836 MFQ327836 MPM327836 MZI327836 NJE327836 NTA327836 OCW327836 OMS327836 OWO327836 PGK327836 PQG327836 QAC327836 QJY327836 QTU327836 RDQ327836 RNM327836 RXI327836 SHE327836 SRA327836 TAW327836 TKS327836 TUO327836 UEK327836 UOG327836 UYC327836 VHY327836 VRU327836 WBQ327836 WLM327836 WVI327836 A393379 IW393372 SS393372 ACO393372 AMK393372 AWG393372 BGC393372 BPY393372 BZU393372 CJQ393372 CTM393372 DDI393372 DNE393372 DXA393372 EGW393372 EQS393372 FAO393372 FKK393372 FUG393372 GEC393372 GNY393372 GXU393372 HHQ393372 HRM393372 IBI393372 ILE393372 IVA393372 JEW393372 JOS393372 JYO393372 KIK393372 KSG393372 LCC393372 LLY393372 LVU393372 MFQ393372 MPM393372 MZI393372 NJE393372 NTA393372 OCW393372 OMS393372 OWO393372 PGK393372 PQG393372 QAC393372 QJY393372 QTU393372 RDQ393372 RNM393372 RXI393372 SHE393372 SRA393372 TAW393372 TKS393372 TUO393372 UEK393372 UOG393372 UYC393372 VHY393372 VRU393372 WBQ393372 WLM393372 WVI393372 A458915 IW458908 SS458908 ACO458908 AMK458908 AWG458908 BGC458908 BPY458908 BZU458908 CJQ458908 CTM458908 DDI458908 DNE458908 DXA458908 EGW458908 EQS458908 FAO458908 FKK458908 FUG458908 GEC458908 GNY458908 GXU458908 HHQ458908 HRM458908 IBI458908 ILE458908 IVA458908 JEW458908 JOS458908 JYO458908 KIK458908 KSG458908 LCC458908 LLY458908 LVU458908 MFQ458908 MPM458908 MZI458908 NJE458908 NTA458908 OCW458908 OMS458908 OWO458908 PGK458908 PQG458908 QAC458908 QJY458908 QTU458908 RDQ458908 RNM458908 RXI458908 SHE458908 SRA458908 TAW458908 TKS458908 TUO458908 UEK458908 UOG458908 UYC458908 VHY458908 VRU458908 WBQ458908 WLM458908 WVI458908 A524451 IW524444 SS524444 ACO524444 AMK524444 AWG524444 BGC524444 BPY524444 BZU524444 CJQ524444 CTM524444 DDI524444 DNE524444 DXA524444 EGW524444 EQS524444 FAO524444 FKK524444 FUG524444 GEC524444 GNY524444 GXU524444 HHQ524444 HRM524444 IBI524444 ILE524444 IVA524444 JEW524444 JOS524444 JYO524444 KIK524444 KSG524444 LCC524444 LLY524444 LVU524444 MFQ524444 MPM524444 MZI524444 NJE524444 NTA524444 OCW524444 OMS524444 OWO524444 PGK524444 PQG524444 QAC524444 QJY524444 QTU524444 RDQ524444 RNM524444 RXI524444 SHE524444 SRA524444 TAW524444 TKS524444 TUO524444 UEK524444 UOG524444 UYC524444 VHY524444 VRU524444 WBQ524444 WLM524444 WVI524444 A589987 IW589980 SS589980 ACO589980 AMK589980 AWG589980 BGC589980 BPY589980 BZU589980 CJQ589980 CTM589980 DDI589980 DNE589980 DXA589980 EGW589980 EQS589980 FAO589980 FKK589980 FUG589980 GEC589980 GNY589980 GXU589980 HHQ589980 HRM589980 IBI589980 ILE589980 IVA589980 JEW589980 JOS589980 JYO589980 KIK589980 KSG589980 LCC589980 LLY589980 LVU589980 MFQ589980 MPM589980 MZI589980 NJE589980 NTA589980 OCW589980 OMS589980 OWO589980 PGK589980 PQG589980 QAC589980 QJY589980 QTU589980 RDQ589980 RNM589980 RXI589980 SHE589980 SRA589980 TAW589980 TKS589980 TUO589980 UEK589980 UOG589980 UYC589980 VHY589980 VRU589980 WBQ589980 WLM589980 WVI589980 A655523 IW655516 SS655516 ACO655516 AMK655516 AWG655516 BGC655516 BPY655516 BZU655516 CJQ655516 CTM655516 DDI655516 DNE655516 DXA655516 EGW655516 EQS655516 FAO655516 FKK655516 FUG655516 GEC655516 GNY655516 GXU655516 HHQ655516 HRM655516 IBI655516 ILE655516 IVA655516 JEW655516 JOS655516 JYO655516 KIK655516 KSG655516 LCC655516 LLY655516 LVU655516 MFQ655516 MPM655516 MZI655516 NJE655516 NTA655516 OCW655516 OMS655516 OWO655516 PGK655516 PQG655516 QAC655516 QJY655516 QTU655516 RDQ655516 RNM655516 RXI655516 SHE655516 SRA655516 TAW655516 TKS655516 TUO655516 UEK655516 UOG655516 UYC655516 VHY655516 VRU655516 WBQ655516 WLM655516 WVI655516 A721059 IW721052 SS721052 ACO721052 AMK721052 AWG721052 BGC721052 BPY721052 BZU721052 CJQ721052 CTM721052 DDI721052 DNE721052 DXA721052 EGW721052 EQS721052 FAO721052 FKK721052 FUG721052 GEC721052 GNY721052 GXU721052 HHQ721052 HRM721052 IBI721052 ILE721052 IVA721052 JEW721052 JOS721052 JYO721052 KIK721052 KSG721052 LCC721052 LLY721052 LVU721052 MFQ721052 MPM721052 MZI721052 NJE721052 NTA721052 OCW721052 OMS721052 OWO721052 PGK721052 PQG721052 QAC721052 QJY721052 QTU721052 RDQ721052 RNM721052 RXI721052 SHE721052 SRA721052 TAW721052 TKS721052 TUO721052 UEK721052 UOG721052 UYC721052 VHY721052 VRU721052 WBQ721052 WLM721052 WVI721052 A786595 IW786588 SS786588 ACO786588 AMK786588 AWG786588 BGC786588 BPY786588 BZU786588 CJQ786588 CTM786588 DDI786588 DNE786588 DXA786588 EGW786588 EQS786588 FAO786588 FKK786588 FUG786588 GEC786588 GNY786588 GXU786588 HHQ786588 HRM786588 IBI786588 ILE786588 IVA786588 JEW786588 JOS786588 JYO786588 KIK786588 KSG786588 LCC786588 LLY786588 LVU786588 MFQ786588 MPM786588 MZI786588 NJE786588 NTA786588 OCW786588 OMS786588 OWO786588 PGK786588 PQG786588 QAC786588 QJY786588 QTU786588 RDQ786588 RNM786588 RXI786588 SHE786588 SRA786588 TAW786588 TKS786588 TUO786588 UEK786588 UOG786588 UYC786588 VHY786588 VRU786588 WBQ786588 WLM786588 WVI786588 A852131 IW852124 SS852124 ACO852124 AMK852124 AWG852124 BGC852124 BPY852124 BZU852124 CJQ852124 CTM852124 DDI852124 DNE852124 DXA852124 EGW852124 EQS852124 FAO852124 FKK852124 FUG852124 GEC852124 GNY852124 GXU852124 HHQ852124 HRM852124 IBI852124 ILE852124 IVA852124 JEW852124 JOS852124 JYO852124 KIK852124 KSG852124 LCC852124 LLY852124 LVU852124 MFQ852124 MPM852124 MZI852124 NJE852124 NTA852124 OCW852124 OMS852124 OWO852124 PGK852124 PQG852124 QAC852124 QJY852124 QTU852124 RDQ852124 RNM852124 RXI852124 SHE852124 SRA852124 TAW852124 TKS852124 TUO852124 UEK852124 UOG852124 UYC852124 VHY852124 VRU852124 WBQ852124 WLM852124 WVI852124 A917667 IW917660 SS917660 ACO917660 AMK917660 AWG917660 BGC917660 BPY917660 BZU917660 CJQ917660 CTM917660 DDI917660 DNE917660 DXA917660 EGW917660 EQS917660 FAO917660 FKK917660 FUG917660 GEC917660 GNY917660 GXU917660 HHQ917660 HRM917660 IBI917660 ILE917660 IVA917660 JEW917660 JOS917660 JYO917660 KIK917660 KSG917660 LCC917660 LLY917660 LVU917660 MFQ917660 MPM917660 MZI917660 NJE917660 NTA917660 OCW917660 OMS917660 OWO917660 PGK917660 PQG917660 QAC917660 QJY917660 QTU917660 RDQ917660 RNM917660 RXI917660 SHE917660 SRA917660 TAW917660 TKS917660 TUO917660 UEK917660 UOG917660 UYC917660 VHY917660 VRU917660 WBQ917660 WLM917660 WVI917660 A983203 IW983196 SS983196 ACO983196 AMK983196 AWG983196 BGC983196 BPY983196 BZU983196 CJQ983196 CTM983196 DDI983196 DNE983196 DXA983196 EGW983196 EQS983196 FAO983196 FKK983196 FUG983196 GEC983196 GNY983196 GXU983196 HHQ983196 HRM983196 IBI983196 ILE983196 IVA983196 JEW983196 JOS983196 JYO983196 KIK983196 KSG983196 LCC983196 LLY983196 LVU983196 MFQ983196 MPM983196 MZI983196 NJE983196 NTA983196 OCW983196 OMS983196 OWO983196 PGK983196 PQG983196 QAC983196 QJY983196 QTU983196 RDQ983196 RNM983196 RXI983196 SHE983196 SRA983196 TAW983196 TKS983196 TUO983196 UEK983196 UOG983196 UYC983196 VHY983196 VRU983196 WBQ983196 WLM983196 WVI983196">
      <formula1>0</formula1>
      <formula2>0</formula2>
    </dataValidation>
  </dataValidations>
  <pageMargins left="0.36" right="0.18" top="0.35433070866141736" bottom="0.43307086614173229" header="0.51181102362204722" footer="0.35433070866141736"/>
  <pageSetup scale="70"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NOTAS</vt:lpstr>
      <vt:lpstr>NOTAS!Área_de_impresión</vt:lpstr>
      <vt:lpstr>NOTAS!Títulos_a_imprimir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dc:creator>
  <cp:lastModifiedBy>Norma</cp:lastModifiedBy>
  <cp:lastPrinted>2017-10-24T16:01:50Z</cp:lastPrinted>
  <dcterms:created xsi:type="dcterms:W3CDTF">2017-10-17T17:53:22Z</dcterms:created>
  <dcterms:modified xsi:type="dcterms:W3CDTF">2017-10-24T16:07:15Z</dcterms:modified>
</cp:coreProperties>
</file>