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8780" windowHeight="11385"/>
  </bookViews>
  <sheets>
    <sheet name="NOTAS" sheetId="1" r:id="rId1"/>
  </sheets>
  <externalReferences>
    <externalReference r:id="rId2"/>
  </externalReferences>
  <definedNames>
    <definedName name="Abr">#REF!</definedName>
    <definedName name="_xlnm.Print_Area" localSheetId="0">NOTAS!$A$2:$E$465</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_xlnm.Print_Titles" localSheetId="0">NOTAS!$2:$5</definedName>
    <definedName name="TOTAL_ANUAL">#REF!</definedName>
    <definedName name="VV">#REF!</definedName>
  </definedNames>
  <calcPr calcId="145621"/>
</workbook>
</file>

<file path=xl/calcChain.xml><?xml version="1.0" encoding="utf-8"?>
<calcChain xmlns="http://schemas.openxmlformats.org/spreadsheetml/2006/main">
  <c r="D459" i="1" l="1"/>
  <c r="C459" i="1"/>
  <c r="B459" i="1"/>
  <c r="D443" i="1"/>
  <c r="D424" i="1"/>
  <c r="D452" i="1" s="1"/>
  <c r="D413" i="1"/>
  <c r="D406" i="1"/>
  <c r="D419" i="1" s="1"/>
  <c r="B391" i="1"/>
  <c r="B388" i="1"/>
  <c r="B399" i="1" s="1"/>
  <c r="C383" i="1"/>
  <c r="B383" i="1"/>
  <c r="D381" i="1"/>
  <c r="D380" i="1"/>
  <c r="D383" i="1" s="1"/>
  <c r="C375" i="1"/>
  <c r="D373" i="1"/>
  <c r="D375" i="1" s="1"/>
  <c r="C373" i="1"/>
  <c r="B373" i="1"/>
  <c r="B375" i="1" s="1"/>
  <c r="E340" i="1"/>
  <c r="D340" i="1"/>
  <c r="C340" i="1"/>
  <c r="B340" i="1"/>
  <c r="D330" i="1"/>
  <c r="C330" i="1"/>
  <c r="B330" i="1"/>
  <c r="C326" i="1"/>
  <c r="B326" i="1"/>
  <c r="B220" i="1"/>
  <c r="B216" i="1"/>
  <c r="B206" i="1"/>
  <c r="B203" i="1"/>
  <c r="B212" i="1" s="1"/>
  <c r="B200" i="1"/>
  <c r="B194" i="1"/>
  <c r="B188" i="1"/>
  <c r="B182" i="1"/>
  <c r="B176" i="1"/>
  <c r="D170" i="1"/>
  <c r="C170" i="1"/>
  <c r="B170" i="1"/>
  <c r="D145" i="1"/>
  <c r="C145" i="1"/>
  <c r="B145" i="1"/>
  <c r="B140" i="1"/>
  <c r="B137" i="1"/>
  <c r="B134" i="1"/>
  <c r="C128" i="1"/>
  <c r="B128" i="1"/>
  <c r="D126" i="1"/>
  <c r="D128" i="1" s="1"/>
  <c r="C118" i="1"/>
  <c r="D116" i="1"/>
  <c r="D115" i="1"/>
  <c r="D114" i="1"/>
  <c r="D113" i="1"/>
  <c r="D112" i="1"/>
  <c r="D111" i="1"/>
  <c r="D110" i="1"/>
  <c r="D109" i="1"/>
  <c r="D108" i="1"/>
  <c r="D107" i="1"/>
  <c r="D106" i="1"/>
  <c r="D105" i="1"/>
  <c r="D104" i="1"/>
  <c r="D103" i="1"/>
  <c r="D102" i="1"/>
  <c r="D101" i="1"/>
  <c r="D100" i="1"/>
  <c r="D99" i="1"/>
  <c r="C98" i="1"/>
  <c r="B98" i="1"/>
  <c r="B118" i="1" s="1"/>
  <c r="D96" i="1"/>
  <c r="D95" i="1"/>
  <c r="D94" i="1"/>
  <c r="D93" i="1"/>
  <c r="D92" i="1"/>
  <c r="D91" i="1"/>
  <c r="D90" i="1"/>
  <c r="D89" i="1"/>
  <c r="D88" i="1"/>
  <c r="D87" i="1"/>
  <c r="D86" i="1"/>
  <c r="D85" i="1"/>
  <c r="D84" i="1"/>
  <c r="D83" i="1"/>
  <c r="D82" i="1"/>
  <c r="D81" i="1"/>
  <c r="D80" i="1"/>
  <c r="D79" i="1"/>
  <c r="D71" i="1" s="1"/>
  <c r="D78" i="1"/>
  <c r="D77" i="1"/>
  <c r="D76" i="1"/>
  <c r="D75" i="1"/>
  <c r="D74" i="1"/>
  <c r="D73" i="1"/>
  <c r="D72" i="1"/>
  <c r="C71" i="1"/>
  <c r="B71" i="1"/>
  <c r="D69" i="1"/>
  <c r="D68" i="1"/>
  <c r="D66" i="1" s="1"/>
  <c r="D67" i="1"/>
  <c r="C66" i="1"/>
  <c r="B66" i="1"/>
  <c r="B62" i="1"/>
  <c r="B57" i="1"/>
  <c r="C49" i="1"/>
  <c r="B49" i="1"/>
  <c r="D41" i="1"/>
  <c r="C32" i="1"/>
  <c r="C41" i="1" s="1"/>
  <c r="B32" i="1"/>
  <c r="B41" i="1" s="1"/>
  <c r="D29" i="1"/>
  <c r="C29" i="1"/>
  <c r="B29" i="1"/>
  <c r="D20" i="1"/>
  <c r="B20" i="1"/>
  <c r="A3" i="1"/>
  <c r="D98" i="1" l="1"/>
  <c r="D118" i="1" s="1"/>
</calcChain>
</file>

<file path=xl/sharedStrings.xml><?xml version="1.0" encoding="utf-8"?>
<sst xmlns="http://schemas.openxmlformats.org/spreadsheetml/2006/main" count="423" uniqueCount="372">
  <si>
    <t xml:space="preserve">NOTAS A LOS ESTADOS FINANCIEROS </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</si>
  <si>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</si>
  <si>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</si>
  <si>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</si>
  <si>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</si>
  <si>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</si>
  <si>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</si>
  <si>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</si>
  <si>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</si>
  <si>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</si>
  <si>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</si>
  <si>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</si>
  <si>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</si>
  <si>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</si>
  <si>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</si>
  <si>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</si>
  <si>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 A RECIBIR EFECTIVO Y EQUIVALENTES Y BIENES O SERVICIOS A RECIBIR</t>
  </si>
  <si>
    <t>ESF-02 INGRESOS P/RECUPERAR</t>
  </si>
  <si>
    <t>2016</t>
  </si>
  <si>
    <t>2015</t>
  </si>
  <si>
    <t>1122  Cuentas por Cobrar a CP</t>
  </si>
  <si>
    <t>1122102001  CUENTAS POR COBRAR POR VENTA DE B. Y P. SER.</t>
  </si>
  <si>
    <t>1124  Ingresos por Recuperar CP</t>
  </si>
  <si>
    <t>ESF-03 DEUDORES P/RECUPERAR</t>
  </si>
  <si>
    <t>90 DIAS</t>
  </si>
  <si>
    <t>180 DIAS</t>
  </si>
  <si>
    <t>1123  Dedudores Pendientes por Recuperar</t>
  </si>
  <si>
    <t>1123101002  GASTOS A RESERVA DE COMPROBAR</t>
  </si>
  <si>
    <t>1123102003  IMPUESTO A CARGO DEL TRABAJADOR</t>
  </si>
  <si>
    <t>1123103105  IVA PENDIENTE DE ACREDITAR</t>
  </si>
  <si>
    <t>1123103110  IVA A FAVOR</t>
  </si>
  <si>
    <t>1123106001  OTROS DEUDORES DIVERSOS</t>
  </si>
  <si>
    <t xml:space="preserve">1125  Deudores por Anticipos </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</si>
  <si>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</si>
  <si>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</si>
  <si>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</si>
  <si>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</si>
  <si>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</si>
  <si>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</si>
  <si>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</si>
  <si>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</si>
  <si>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</si>
  <si>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</si>
  <si>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</si>
  <si>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</si>
  <si>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</si>
  <si>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</si>
  <si>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</si>
  <si>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</si>
  <si>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</si>
  <si>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</si>
  <si>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</si>
  <si>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</si>
  <si>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</si>
  <si>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</si>
  <si>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</si>
  <si>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</si>
  <si>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</si>
  <si>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</si>
  <si>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</si>
  <si>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</si>
  <si>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</si>
  <si>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</si>
  <si>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</si>
  <si>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</si>
  <si>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</si>
  <si>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</si>
  <si>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</si>
  <si>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1244954900  OTROS EQUIPOS DE TRANSPORTES 2011</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</si>
  <si>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</si>
  <si>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</si>
  <si>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</si>
  <si>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</si>
  <si>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</si>
  <si>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</si>
  <si>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</si>
  <si>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</si>
  <si>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</si>
  <si>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</si>
  <si>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</si>
  <si>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</si>
  <si>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</si>
  <si>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</si>
  <si>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</si>
  <si>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</si>
  <si>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</si>
  <si>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</si>
  <si>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</si>
  <si>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</si>
  <si>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</si>
  <si>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</si>
  <si>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AUTOMÓVILES Y CAMIONES 2010</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</si>
  <si>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</si>
  <si>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</si>
  <si>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</si>
  <si>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</si>
  <si>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</si>
  <si>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</si>
  <si>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</si>
  <si>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</si>
  <si>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</si>
  <si>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</si>
  <si>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</si>
  <si>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</si>
  <si>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</si>
  <si>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</si>
  <si>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</si>
  <si>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</si>
  <si>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</si>
  <si>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</si>
  <si>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</si>
  <si>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2111102001  SUELDOS DEVENGADOS EJERCICIO ANTERIOR</t>
  </si>
  <si>
    <t>2111101001  SUELDOS POR PAGAR</t>
  </si>
  <si>
    <t>2111401001  APORTACIÓN PATRONAL ISSEG</t>
  </si>
  <si>
    <t>2111401002  APORTACION PATRONAL ISSSTE</t>
  </si>
  <si>
    <t>2112102001  PROVEEDORES DEL EJERCICIO ANTERIOR</t>
  </si>
  <si>
    <t>2117101001  ISR NOMINA</t>
  </si>
  <si>
    <t>2117101002  ISR ASIMILADOS A SALARIOS</t>
  </si>
  <si>
    <t>2117101010  ISR RETENCION POR HONORARIOS</t>
  </si>
  <si>
    <t>2117101013  ISR RETENCION ARRENDAMIENTO</t>
  </si>
  <si>
    <t>2117102001  CEDULAR  HONORARIOS 1%</t>
  </si>
  <si>
    <t>2117102002  CEDULAR  ARRENDAMIENTO 1%</t>
  </si>
  <si>
    <t>2117202002  APORTACIÓN TRABAJADOR ISSEG</t>
  </si>
  <si>
    <t>2117202003  APORTACIÓN TRABAJADOR ISSSTE</t>
  </si>
  <si>
    <t>2117301001  IVA POR ACTIVIDADES GRAV.AL 16%</t>
  </si>
  <si>
    <t>2117301007  IVA POR PAGAR</t>
  </si>
  <si>
    <t>2117502101  IMPUESTO SOBRE NOMINAS</t>
  </si>
  <si>
    <t>2119904002  CXP A GEG</t>
  </si>
  <si>
    <t>2119904003  CXP GEG POR RENDIMIENTOS</t>
  </si>
  <si>
    <t>2119904005  CXP POR REMANENTES</t>
  </si>
  <si>
    <t>2119904004  CXP GEG POR RECTIFICACIONES</t>
  </si>
  <si>
    <t>2119905001  ACREEDORES DIVERSOS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</si>
  <si>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</si>
  <si>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</si>
  <si>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</si>
  <si>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</si>
  <si>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</si>
  <si>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</si>
  <si>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</si>
  <si>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</si>
  <si>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</si>
  <si>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</si>
  <si>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</si>
  <si>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</si>
  <si>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</si>
  <si>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</si>
  <si>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</si>
  <si>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</si>
  <si>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</si>
  <si>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4173711005  INGRESOS POR LA VENTA DE BIENES Y SERVICIOS ODES</t>
  </si>
  <si>
    <t>4160 Aprovechamientos de Tipo Corriente</t>
  </si>
  <si>
    <t>4162610061  SANCIONES</t>
  </si>
  <si>
    <t>4200 PARTICIPACIONES, APORTACIONES, TRANSFERENCIAS, ASIGNACIONES, SUBSIDIOS Y OTRAS AYUDAS</t>
  </si>
  <si>
    <t>4221911000  SERVICIOS PERSONALES</t>
  </si>
  <si>
    <t>4221912000  MATERIALES Y SUMINISTROS</t>
  </si>
  <si>
    <t>4221913000  SERVICIOS GENERALES</t>
  </si>
  <si>
    <t>4221914000  AYUDAS Y SUBSIDIOS</t>
  </si>
  <si>
    <t>ERA-02 OTROS INGRESOS Y BENEFICIOS</t>
  </si>
  <si>
    <t xml:space="preserve">4300 OTROS INGRESOS Y BENEFICIOS
</t>
  </si>
  <si>
    <t>4311 Int.Ganados de Val.,Créditos, Bonos</t>
  </si>
  <si>
    <t>GASTOS Y OTRAS PÉRDIDAS</t>
  </si>
  <si>
    <t>ERA-03 GASTOS</t>
  </si>
  <si>
    <t>%GASTO</t>
  </si>
  <si>
    <t>EXPLICACION</t>
  </si>
  <si>
    <t>5000 GASTOS Y OTRAS PERDIDAS</t>
  </si>
  <si>
    <t>5111113000  SUELDOS BASE AL PERSONAL PERMANENTE</t>
  </si>
  <si>
    <t>5112121000  HONORARIOS ASIMILABLES A SALARIOS</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</si>
  <si>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</si>
  <si>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</si>
  <si>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</si>
  <si>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</si>
  <si>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</si>
  <si>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</si>
  <si>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</si>
  <si>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</si>
  <si>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</si>
  <si>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</si>
  <si>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</si>
  <si>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</si>
  <si>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5121212000  MATERIALES Y UTILES DE IMPRESION Y REPRODUCCION</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</si>
  <si>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</si>
  <si>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</si>
  <si>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</si>
  <si>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</si>
  <si>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</si>
  <si>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</si>
  <si>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</si>
  <si>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5124245000  VIDRIO Y PRODUCTOS DE VIDRIO</t>
  </si>
  <si>
    <t>5124246000  MATERIAL ELECTRICO Y ELECTRONICO</t>
  </si>
  <si>
    <t>5124247000  ARTICULOS METALICOS PARA LA CONSTRUCCION</t>
  </si>
  <si>
    <t>5124248000  MATERIALES COMPLEMENTARIOS</t>
  </si>
  <si>
    <t>5125252000  FERTILIZANTES, PESTICIDAS Y OTROS AGROQUIMICOS</t>
  </si>
  <si>
    <t>5125253000  MEDICINAS Y PRODUCTOS FARMACÉUTICOS</t>
  </si>
  <si>
    <t>5126261000  COMBUSTIBLES, LUBRICANTES Y ADITIVOS</t>
  </si>
  <si>
    <t>5127271000  VESTUARIOS Y UNIFORMES</t>
  </si>
  <si>
    <t>5127272000  PRENDAS DE PROTECCIÓN</t>
  </si>
  <si>
    <t>5129291000  HERRAMIENTAS MENORES</t>
  </si>
  <si>
    <t>5129294000  REFACCIONES Y ACCESORIOS PARA EQ. DE COMPUTO</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</si>
  <si>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</si>
  <si>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</si>
  <si>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</si>
  <si>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</si>
  <si>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</si>
  <si>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</si>
  <si>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</si>
  <si>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</si>
  <si>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</si>
  <si>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</si>
  <si>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</si>
  <si>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</si>
  <si>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</si>
  <si>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5132325000  ARRENDAMIENTO DE EQUIPO DE TRANSPORTE</t>
  </si>
  <si>
    <t>5132326000  ARRENDA. DE MAQ., OTROS EQ. Y HERRAMIENTAS</t>
  </si>
  <si>
    <t>5132327000  ARRENDAMIENTO DE ACTIVOS INTANGIBLES</t>
  </si>
  <si>
    <t>5132329000  OTROS ARRENDAMIENTOS</t>
  </si>
  <si>
    <t>5133332000  SERVS. DE DISEÑO, ARQ., INGE. Y ACTIVS. RELACS.</t>
  </si>
  <si>
    <t>5133333000  SERVS. CONSULT. ADM., PROCS., TEC. Y TECNO. INFO.</t>
  </si>
  <si>
    <t>5133336000  SERVS. APOYO ADMVO., FOTOCOPIADO E IMPRESION</t>
  </si>
  <si>
    <t>5133338000  SERVICIOS DE VIGILANCIA</t>
  </si>
  <si>
    <t>5133339000  SERVICIOS PROFESIONALES, CIENTIFICOS Y TECNICOS IN</t>
  </si>
  <si>
    <t>5134341000  SERVICIOS FINANCIEROS Y BANCARIOS</t>
  </si>
  <si>
    <t>5134344000  SEGUROS DE RESPONSABILIDAD PATRIMONIAL Y FIANZAS</t>
  </si>
  <si>
    <t>5134345000  SEGUROS DE BIENES PATRIMONIALES</t>
  </si>
  <si>
    <t>5134347000  FLETES Y MANIOBRAS</t>
  </si>
  <si>
    <t>5135352000  INST., REPAR. MTTO. MOB. Y EQ. ADMON., EDU. Y REC</t>
  </si>
  <si>
    <t>5135353000  INST., REPAR. Y MTTO. EQ. COMPU. Y TECNO. DE INFO</t>
  </si>
  <si>
    <t>5135351000  CONSERV. Y MANTENIMIENTO MENOR DE INMUEBLES</t>
  </si>
  <si>
    <t>5135352000 INST., REPARACION Y MANTENIM. DE MOB. Y EQPO. ADMON., EDUC. Y RECREAT.</t>
  </si>
  <si>
    <t>5135355000  REPAR. Y MTTO. DE EQUIPO DE TRANSPORTE</t>
  </si>
  <si>
    <t>5135357000  INST., REP. Y MTTO. DE MAQ., OT. EQ. Y HERRMTAS.</t>
  </si>
  <si>
    <t>5135358000  SERVICIOS DE LIMPIEZA Y MANEJO DE DESECHOS</t>
  </si>
  <si>
    <t>5135359000  SERVICIOS DE JARDINERÍA Y FUMIGACIÓN</t>
  </si>
  <si>
    <t>5136362000  DIF. RADIO, TV. Y O.M.M.C. PRo. VTA. BIE. O SERVS</t>
  </si>
  <si>
    <t>5136365000  SERV. DE LA INDUSTRIA FILMICA, DEL SONIDO Y VIDEO</t>
  </si>
  <si>
    <t>5136363000  SERV. CREAT., PREP. Y PRO. PUB., EXCEP. INTERNET</t>
  </si>
  <si>
    <t>5137371000  PASAJES AEREOS</t>
  </si>
  <si>
    <t>5137372000  PASAJES TERRESTRES</t>
  </si>
  <si>
    <t>5137375000  VIATICOS EN EL PAIS</t>
  </si>
  <si>
    <t>5137376000  VIÁTICOS EN EL EXTRANJERO</t>
  </si>
  <si>
    <t>5138381000  GASTOS DE CEREMONIAL</t>
  </si>
  <si>
    <t>5138382000  GASTOS DE ORDEN SOCIAL Y CULTURAL</t>
  </si>
  <si>
    <t>5138384000  EXPOSICIONES</t>
  </si>
  <si>
    <t>5138385000  GASTOS  DE REPRESENTACION</t>
  </si>
  <si>
    <t>5139392000  OTROS IMPUESTOS Y DERECHOS</t>
  </si>
  <si>
    <t>5139398000  IMPUESTO DE NOMINA</t>
  </si>
  <si>
    <t>5241441000  PAGOS DE DEFUNCIÓN</t>
  </si>
  <si>
    <t>5252452000  JUBILACIONES</t>
  </si>
  <si>
    <t>5515055101  DEP.EQUIPO DE DEFENSA Y SEGURIDAD</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</si>
  <si>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</si>
  <si>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</si>
  <si>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</si>
  <si>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</si>
  <si>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</si>
  <si>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5515252300  DEP. CÁMARAS FOTOGRÁFICAS Y DE VIDEO</t>
  </si>
  <si>
    <t>5515252900  DEP. OTROS MOBILIARIOS Y EQUIPO EDUCACIONAL Y RECR</t>
  </si>
  <si>
    <t>5515454100  DEP. AUTOMOVILES Y CAMIONES</t>
  </si>
  <si>
    <t>5515454900  DEP. OTROS EQUIPOS DE TRANSPORTE</t>
  </si>
  <si>
    <t>5515656400  DEP. SISTEMA AIRE ACONDICIONADO</t>
  </si>
  <si>
    <t>5515656500  DEP. EQUIPOS DE COMUNICACIONES Y TELECOM.</t>
  </si>
  <si>
    <t>5515656600  "DEP. EQUIPO DE GENERACION ELECTRICA, APARATOS Y A</t>
  </si>
  <si>
    <t>5515656700  DEP. HERRAMIENTAS Y MAQUINAS-HERRAMIENTAS</t>
  </si>
  <si>
    <t>5515656900  DEP. OTROS EQUIPOS</t>
  </si>
  <si>
    <t>5515751300  "DEP. BIENES ARTISTICOS, CULTURALES Y CIENTIFICOS"</t>
  </si>
  <si>
    <t>5517959900  AMORTIZACION OTROS ACTIVOS INTANGIBLES</t>
  </si>
  <si>
    <t>5518000001  BAJA DE ACTIVO FIJO</t>
  </si>
  <si>
    <t>III) NOTAS AL ESTADO DE VARIACIÓN A LA HACIEDA PÚBLICA</t>
  </si>
  <si>
    <t>VHP-01 PATRIMONIO CONTRIBUIDO</t>
  </si>
  <si>
    <t>MODIFICACION</t>
  </si>
  <si>
    <t>3110 HACIENDA PUBLICA/PATRIMONIO CONTRIBUIDO</t>
  </si>
  <si>
    <t>3110000002  BAJA DE ACTIVO FIJO</t>
  </si>
  <si>
    <t>3110000003  PATRIMONIO NETO ACUMULADO</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</si>
  <si>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</si>
  <si>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</si>
  <si>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</si>
  <si>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</si>
  <si>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</si>
  <si>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3120000005  DONACIONES DE BIENES POR DEPENDENCIAS Y ENTIDADES</t>
  </si>
  <si>
    <t>VHP-02 PATRIMONIO GENERADO</t>
  </si>
  <si>
    <t>3210 HACIENDA PUBLICA /PATRIMONIO GENERADO</t>
  </si>
  <si>
    <t>3210 Resultado del Ejercicio (Ahorro/Des</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</si>
  <si>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</si>
  <si>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</si>
  <si>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</si>
  <si>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</si>
  <si>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</si>
  <si>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</si>
  <si>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</si>
  <si>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</si>
  <si>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</si>
  <si>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</si>
  <si>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</si>
  <si>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</si>
  <si>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</si>
  <si>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</si>
  <si>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</si>
  <si>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</si>
  <si>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</si>
  <si>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</si>
  <si>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</si>
  <si>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</si>
  <si>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</si>
  <si>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</si>
  <si>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3220001000  CAPITALIZACIÓN RECURSOS PROPIOS</t>
  </si>
  <si>
    <t>3220001001  CAPITALIZACIÓN REMANENTES</t>
  </si>
  <si>
    <t>3220690201  APLICACIÓN DE REMANENTE PROPIO</t>
  </si>
  <si>
    <t>3252000001  AJUSTES Y CORECCIONES</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</si>
  <si>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</si>
  <si>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</si>
  <si>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</si>
  <si>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</si>
  <si>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</si>
  <si>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</si>
  <si>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</si>
  <si>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</si>
  <si>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</si>
  <si>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</si>
  <si>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1236 Construcciones en Proceso en Bienes</t>
  </si>
  <si>
    <t>1241 Mobiliario y Equipo de Administraci</t>
  </si>
  <si>
    <t>1242 Mobiliario y Equipo Educacional y R</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</si>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</sst>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00;\-#,##0.00;\ "/>
    <numFmt numFmtId="165" formatCode="_-* #,##0.00_-;\-* #,##0.00_-;_-* \-??_-;_-@_-"/>
    <numFmt numFmtId="166" formatCode="#,##0.00_ ;\-#,##0.00\ "/>
    <numFmt numFmtId="167" formatCode="#,##0;\-#,##0;\ "/>
    <numFmt numFmtId="168" formatCode="#,##0.0000000000"/>
    <numFmt numFmtId="169" formatCode="#,##0_ ;\-#,##0\ "/>
    <numFmt numFmtId="170" formatCode="General_)"/>
    <numFmt numFmtId="171" formatCode="_-[$€-2]* #,##0.00_-;\-[$€-2]* #,##0.00_-;_-[$€-2]* \-??_-"/>
    <numFmt numFmtId="172" formatCode="_-[$€-2]* #,##0.00_-;\-[$€-2]* #,##0.00_-;_-[$€-2]* &quot;-&quot;??_-"/>
    <numFmt numFmtId="173" formatCode="_-* #,##0.00\ _€_-;\-* #,##0.00\ _€_-;_-* &quot;-&quot;??\ _€_-;_-@_-"/>
    <numFmt numFmtId="174" formatCode="_-\$* #,##0.00_-;&quot;-$&quot;* #,##0.00_-;_-\$* \-??_-;_-@_-"/>
  </numFmts>
  <fonts count="43">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2"/>
      <color indexed="56"/>
      <name val="Arial"/>
      <family val="2"/>
    </font>
    <font>
      <b/>
      <sz val="10"/>
      <color indexed="56"/>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b/>
      <sz val="9"/>
      <color theme="1"/>
      <name val="Calibri"/>
      <family val="2"/>
      <scheme val="minor"/>
    </font>
    <font>
      <sz val="8"/>
      <color indexed="8"/>
      <name val="Arial"/>
      <family val="2"/>
    </font>
    <font>
      <b/>
      <sz val="10"/>
      <color indexed="8"/>
      <name val="Calibri"/>
      <family val="2"/>
    </font>
    <font>
      <sz val="10"/>
      <name val="Arial"/>
      <family val="2"/>
    </font>
    <font>
      <b/>
      <sz val="8"/>
      <color theme="1"/>
      <name val="Arial"/>
      <family val="2"/>
    </font>
    <font>
      <b/>
      <sz val="9"/>
      <color theme="1"/>
      <name val="Arial"/>
      <family val="2"/>
    </font>
    <font>
      <sz val="10"/>
      <color rgb="FFFF0000"/>
      <name val="Arial"/>
      <family val="2"/>
    </font>
    <font>
      <b/>
      <sz val="9"/>
      <name val="Arial"/>
      <family val="2"/>
    </font>
    <font>
      <sz val="10"/>
      <color indexed="8"/>
      <name val="Calibri"/>
      <family val="2"/>
      <scheme val="minor"/>
    </font>
    <font>
      <sz val="9"/>
      <color indexed="8"/>
      <name val="Arial"/>
      <family val="2"/>
    </font>
    <font>
      <b/>
      <sz val="9"/>
      <name val="Calibri"/>
      <family val="2"/>
      <scheme val="minor"/>
    </font>
    <font>
      <b/>
      <sz val="9"/>
      <color indexed="8"/>
      <name val="Arial"/>
      <family val="2"/>
    </font>
    <font>
      <b/>
      <sz val="9"/>
      <color indexed="8"/>
      <name val="Calibri"/>
      <family val="2"/>
    </font>
    <font>
      <b/>
      <sz val="9"/>
      <color theme="1"/>
      <name val="Calibri"/>
      <family val="2"/>
    </font>
    <font>
      <sz val="9"/>
      <color theme="1"/>
      <name val="Calibri"/>
      <family val="2"/>
    </font>
    <font>
      <sz val="9"/>
      <color indexed="8"/>
      <name val="Calibri"/>
      <family val="2"/>
    </font>
    <font>
      <b/>
      <sz val="9"/>
      <name val="Calibri"/>
      <family val="2"/>
    </font>
    <font>
      <b/>
      <sz val="10"/>
      <color theme="1"/>
      <name val="Arial"/>
      <family val="2"/>
    </font>
    <font>
      <b/>
      <sz val="8"/>
      <color rgb="FF000000"/>
      <name val="Arial"/>
      <family val="2"/>
    </font>
    <font>
      <sz val="8"/>
      <color rgb="FF000000"/>
      <name val="Arial"/>
      <family val="2"/>
    </font>
    <font>
      <sz val="10"/>
      <color indexed="63"/>
      <name val="Arial"/>
      <family val="2"/>
    </font>
    <font>
      <sz val="12"/>
      <color indexed="24"/>
      <name val="Arial"/>
      <family val="2"/>
    </font>
    <font>
      <b/>
      <sz val="18"/>
      <color indexed="24"/>
      <name val="Arial"/>
      <family val="2"/>
    </font>
    <font>
      <b/>
      <sz val="14"/>
      <color indexed="24"/>
      <name val="Arial"/>
      <family val="2"/>
    </font>
    <font>
      <sz val="10"/>
      <color theme="1"/>
      <name val="Times New Roman"/>
      <family val="2"/>
    </font>
    <font>
      <sz val="11"/>
      <color indexed="8"/>
      <name val="Garamond"/>
      <family val="2"/>
    </font>
    <font>
      <sz val="11"/>
      <color theme="1"/>
      <name val="Garamond"/>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theme="0" tint="-0.249977111117893"/>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26"/>
      </patternFill>
    </fill>
    <fill>
      <patternFill patternType="solid">
        <fgColor indexed="40"/>
      </patternFill>
    </fill>
  </fills>
  <borders count="64">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right style="thin">
        <color indexed="64"/>
      </right>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top style="thin">
        <color indexed="64"/>
      </top>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35">
    <xf numFmtId="0" fontId="0" fillId="0" borderId="0"/>
    <xf numFmtId="9" fontId="1" fillId="0" borderId="0" applyFont="0" applyFill="0" applyBorder="0" applyAlignment="0" applyProtection="0"/>
    <xf numFmtId="0" fontId="3" fillId="0" borderId="0"/>
    <xf numFmtId="165" fontId="3" fillId="0" borderId="0" applyFill="0" applyBorder="0" applyAlignment="0" applyProtection="0"/>
    <xf numFmtId="0" fontId="19" fillId="0" borderId="0"/>
    <xf numFmtId="0" fontId="1" fillId="0" borderId="0"/>
    <xf numFmtId="9" fontId="1" fillId="0" borderId="0" applyFont="0" applyFill="0" applyBorder="0" applyAlignment="0" applyProtection="0"/>
    <xf numFmtId="0" fontId="1" fillId="0" borderId="0"/>
    <xf numFmtId="0" fontId="1" fillId="0" borderId="0"/>
    <xf numFmtId="0" fontId="12" fillId="0" borderId="0"/>
    <xf numFmtId="170" fontId="19"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71" fontId="3" fillId="0" borderId="0" applyFill="0" applyBorder="0" applyAlignment="0" applyProtection="0"/>
    <xf numFmtId="172" fontId="19" fillId="0" borderId="0" applyFont="0" applyFill="0" applyBorder="0" applyAlignment="0" applyProtection="0"/>
    <xf numFmtId="0" fontId="37" fillId="0" borderId="0" applyNumberFormat="0" applyFill="0" applyBorder="0" applyAlignment="0" applyProtection="0"/>
    <xf numFmtId="2" fontId="37"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3" fillId="0" borderId="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9" fillId="0" borderId="0"/>
    <xf numFmtId="0" fontId="3"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7" fillId="0" borderId="0"/>
    <xf numFmtId="0" fontId="12" fillId="0" borderId="0"/>
    <xf numFmtId="0" fontId="40"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1"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42" fillId="0" borderId="0"/>
    <xf numFmtId="0" fontId="41" fillId="0" borderId="0"/>
    <xf numFmtId="0" fontId="41" fillId="0" borderId="0"/>
    <xf numFmtId="0" fontId="41" fillId="0" borderId="0"/>
    <xf numFmtId="0" fontId="41" fillId="0" borderId="0"/>
    <xf numFmtId="0" fontId="1" fillId="0" borderId="0"/>
    <xf numFmtId="0" fontId="41" fillId="0" borderId="0"/>
    <xf numFmtId="0" fontId="19" fillId="0" borderId="0"/>
    <xf numFmtId="0" fontId="41" fillId="0" borderId="0"/>
    <xf numFmtId="0" fontId="1" fillId="0" borderId="0"/>
    <xf numFmtId="0" fontId="41" fillId="0" borderId="0"/>
    <xf numFmtId="0" fontId="41" fillId="0" borderId="0"/>
    <xf numFmtId="0" fontId="41" fillId="0" borderId="0"/>
    <xf numFmtId="0" fontId="41" fillId="0" borderId="0"/>
    <xf numFmtId="0" fontId="19"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9" fillId="0" borderId="0"/>
    <xf numFmtId="0" fontId="1" fillId="0" borderId="0"/>
    <xf numFmtId="0" fontId="3" fillId="0" borderId="0"/>
    <xf numFmtId="0" fontId="3" fillId="0" borderId="0"/>
    <xf numFmtId="0" fontId="3" fillId="0" borderId="0"/>
    <xf numFmtId="0" fontId="3" fillId="0" borderId="0"/>
    <xf numFmtId="0" fontId="1" fillId="0" borderId="0"/>
    <xf numFmtId="0" fontId="19" fillId="0" borderId="0"/>
    <xf numFmtId="0" fontId="3" fillId="0" borderId="0"/>
    <xf numFmtId="0" fontId="1" fillId="0" borderId="0"/>
    <xf numFmtId="0" fontId="19" fillId="0" borderId="0"/>
    <xf numFmtId="0" fontId="3" fillId="0" borderId="0"/>
    <xf numFmtId="0" fontId="1" fillId="0" borderId="0"/>
    <xf numFmtId="0" fontId="19" fillId="0" borderId="0"/>
    <xf numFmtId="0" fontId="3" fillId="0" borderId="0"/>
    <xf numFmtId="0" fontId="1" fillId="0" borderId="0"/>
    <xf numFmtId="0" fontId="3" fillId="0" borderId="0"/>
    <xf numFmtId="0" fontId="1" fillId="0" borderId="0"/>
    <xf numFmtId="0" fontId="19"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 fillId="0" borderId="0"/>
    <xf numFmtId="0" fontId="19" fillId="0" borderId="0"/>
    <xf numFmtId="0" fontId="19"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ill="0" applyBorder="0" applyAlignment="0" applyProtection="0"/>
    <xf numFmtId="9" fontId="12" fillId="0" borderId="0" applyFont="0" applyFill="0" applyBorder="0" applyAlignment="0" applyProtection="0"/>
    <xf numFmtId="9" fontId="3" fillId="0" borderId="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4" fontId="5" fillId="18" borderId="62" applyNumberFormat="0" applyProtection="0">
      <alignment horizontal="left" vertical="center" indent="1"/>
    </xf>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cellStyleXfs>
  <cellXfs count="393">
    <xf numFmtId="0" fontId="0" fillId="0" borderId="0" xfId="0"/>
    <xf numFmtId="0" fontId="5" fillId="12" borderId="0" xfId="2" applyFont="1" applyFill="1" applyBorder="1"/>
    <xf numFmtId="0" fontId="5" fillId="13" borderId="0" xfId="2" applyFont="1" applyFill="1"/>
    <xf numFmtId="0" fontId="6" fillId="13" borderId="0" xfId="2" applyFont="1" applyFill="1"/>
    <xf numFmtId="0" fontId="7" fillId="14" borderId="2" xfId="2" applyFont="1" applyFill="1" applyBorder="1" applyAlignment="1">
      <alignment horizontal="center"/>
    </xf>
    <xf numFmtId="0" fontId="8" fillId="14" borderId="0" xfId="2" applyFont="1" applyFill="1" applyBorder="1"/>
    <xf numFmtId="0" fontId="4" fillId="13" borderId="0" xfId="2" applyFont="1" applyFill="1" applyBorder="1" applyAlignment="1">
      <alignment horizontal="left" vertical="center"/>
    </xf>
    <xf numFmtId="0" fontId="5" fillId="13" borderId="0" xfId="2" applyFont="1" applyFill="1" applyBorder="1"/>
    <xf numFmtId="0" fontId="4" fillId="13" borderId="0" xfId="2" applyFont="1" applyFill="1" applyBorder="1" applyAlignment="1">
      <alignment horizontal="right"/>
    </xf>
    <xf numFmtId="0" fontId="6" fillId="13" borderId="4" xfId="2" applyFont="1" applyFill="1" applyBorder="1"/>
    <xf numFmtId="0" fontId="4" fillId="13" borderId="4" xfId="2" applyNumberFormat="1" applyFont="1" applyFill="1" applyBorder="1" applyAlignment="1" applyProtection="1">
      <protection locked="0"/>
    </xf>
    <xf numFmtId="0" fontId="5" fillId="13" borderId="4" xfId="2" applyFont="1" applyFill="1" applyBorder="1"/>
    <xf numFmtId="0" fontId="4" fillId="13" borderId="0" xfId="2" applyFont="1" applyFill="1" applyBorder="1" applyAlignment="1"/>
    <xf numFmtId="0" fontId="4" fillId="13" borderId="0" xfId="2" applyNumberFormat="1" applyFont="1" applyFill="1" applyBorder="1" applyAlignment="1" applyProtection="1">
      <protection locked="0"/>
    </xf>
    <xf numFmtId="0" fontId="10" fillId="14" borderId="0" xfId="2" applyFont="1" applyFill="1" applyAlignment="1">
      <alignment horizontal="left"/>
    </xf>
    <xf numFmtId="0" fontId="6" fillId="14" borderId="0" xfId="2" applyFont="1" applyFill="1" applyAlignment="1">
      <alignment horizontal="justify"/>
    </xf>
    <xf numFmtId="0" fontId="10" fillId="14" borderId="0" xfId="2" applyFont="1" applyFill="1" applyBorder="1" applyAlignment="1">
      <alignment horizontal="left"/>
    </xf>
    <xf numFmtId="0" fontId="8" fillId="14" borderId="0" xfId="2" applyFont="1" applyFill="1"/>
    <xf numFmtId="0" fontId="11" fillId="13" borderId="0" xfId="2" applyFont="1" applyFill="1" applyBorder="1"/>
    <xf numFmtId="0" fontId="6" fillId="15" borderId="0" xfId="2" applyFont="1" applyFill="1" applyBorder="1"/>
    <xf numFmtId="0" fontId="5" fillId="15" borderId="0" xfId="2" applyFont="1" applyFill="1" applyBorder="1"/>
    <xf numFmtId="49" fontId="4" fillId="11" borderId="5" xfId="2" applyNumberFormat="1" applyFont="1" applyFill="1" applyBorder="1" applyAlignment="1">
      <alignment horizontal="left" vertical="center"/>
    </xf>
    <xf numFmtId="49" fontId="4" fillId="11" borderId="6" xfId="2" applyNumberFormat="1" applyFont="1" applyFill="1" applyBorder="1" applyAlignment="1">
      <alignment horizontal="center" vertical="center"/>
    </xf>
    <xf numFmtId="49" fontId="4" fillId="11" borderId="5" xfId="2" applyNumberFormat="1" applyFont="1" applyFill="1" applyBorder="1" applyAlignment="1">
      <alignment horizontal="center" vertical="center"/>
    </xf>
    <xf numFmtId="49" fontId="4" fillId="15" borderId="7" xfId="2" applyNumberFormat="1" applyFont="1" applyFill="1" applyBorder="1" applyAlignment="1">
      <alignment horizontal="left"/>
    </xf>
    <xf numFmtId="164" fontId="8" fillId="15" borderId="8" xfId="2" applyNumberFormat="1" applyFont="1" applyFill="1" applyBorder="1"/>
    <xf numFmtId="164" fontId="8" fillId="15" borderId="9" xfId="2" applyNumberFormat="1" applyFont="1" applyFill="1" applyBorder="1"/>
    <xf numFmtId="164" fontId="8" fillId="15" borderId="6" xfId="2" applyNumberFormat="1" applyFont="1" applyFill="1" applyBorder="1"/>
    <xf numFmtId="49" fontId="4" fillId="15" borderId="10" xfId="2" applyNumberFormat="1" applyFont="1" applyFill="1" applyBorder="1" applyAlignment="1">
      <alignment horizontal="left"/>
    </xf>
    <xf numFmtId="164" fontId="8" fillId="15" borderId="11" xfId="2" applyNumberFormat="1" applyFont="1" applyFill="1" applyBorder="1"/>
    <xf numFmtId="164" fontId="8" fillId="15" borderId="12" xfId="2" applyNumberFormat="1" applyFont="1" applyFill="1" applyBorder="1"/>
    <xf numFmtId="164" fontId="8" fillId="15" borderId="13" xfId="2" applyNumberFormat="1" applyFont="1" applyFill="1" applyBorder="1"/>
    <xf numFmtId="4" fontId="12" fillId="14" borderId="0" xfId="2" applyNumberFormat="1" applyFont="1" applyFill="1" applyBorder="1" applyAlignment="1">
      <alignment wrapText="1"/>
    </xf>
    <xf numFmtId="0" fontId="13" fillId="14" borderId="10" xfId="2" applyFont="1" applyFill="1" applyBorder="1"/>
    <xf numFmtId="4" fontId="14" fillId="14" borderId="13" xfId="2" applyNumberFormat="1" applyFont="1" applyFill="1" applyBorder="1" applyAlignment="1">
      <alignment wrapText="1"/>
    </xf>
    <xf numFmtId="164" fontId="8" fillId="13" borderId="14" xfId="2" applyNumberFormat="1" applyFont="1" applyFill="1" applyBorder="1"/>
    <xf numFmtId="49" fontId="4" fillId="13" borderId="10" xfId="2" applyNumberFormat="1" applyFont="1" applyFill="1" applyBorder="1" applyAlignment="1">
      <alignment horizontal="left"/>
    </xf>
    <xf numFmtId="165" fontId="8" fillId="13" borderId="11" xfId="3" applyFont="1" applyFill="1" applyBorder="1" applyAlignment="1" applyProtection="1"/>
    <xf numFmtId="164" fontId="8" fillId="13" borderId="12" xfId="2" applyNumberFormat="1" applyFont="1" applyFill="1" applyBorder="1"/>
    <xf numFmtId="49" fontId="4" fillId="15" borderId="15" xfId="2" applyNumberFormat="1" applyFont="1" applyFill="1" applyBorder="1" applyAlignment="1">
      <alignment horizontal="left"/>
    </xf>
    <xf numFmtId="165" fontId="8" fillId="15" borderId="16" xfId="3" applyFont="1" applyFill="1" applyBorder="1" applyAlignment="1" applyProtection="1"/>
    <xf numFmtId="164" fontId="8" fillId="15" borderId="17" xfId="2" applyNumberFormat="1" applyFont="1" applyFill="1" applyBorder="1"/>
    <xf numFmtId="164" fontId="8" fillId="15" borderId="18" xfId="2" applyNumberFormat="1" applyFont="1" applyFill="1" applyBorder="1"/>
    <xf numFmtId="166" fontId="4" fillId="11" borderId="18" xfId="3" applyNumberFormat="1" applyFont="1" applyFill="1" applyBorder="1" applyAlignment="1" applyProtection="1">
      <alignment horizontal="right" vertical="center"/>
    </xf>
    <xf numFmtId="0" fontId="11" fillId="15" borderId="0" xfId="2" applyFont="1" applyFill="1" applyBorder="1"/>
    <xf numFmtId="0" fontId="15" fillId="15" borderId="0" xfId="2" applyFont="1" applyFill="1" applyBorder="1"/>
    <xf numFmtId="49" fontId="4" fillId="15" borderId="6" xfId="2" applyNumberFormat="1" applyFont="1" applyFill="1" applyBorder="1" applyAlignment="1">
      <alignment horizontal="left"/>
    </xf>
    <xf numFmtId="164" fontId="5" fillId="15" borderId="13" xfId="2" applyNumberFormat="1" applyFont="1" applyFill="1" applyBorder="1"/>
    <xf numFmtId="0" fontId="13" fillId="0" borderId="10" xfId="2" applyFont="1" applyBorder="1"/>
    <xf numFmtId="49" fontId="4" fillId="15" borderId="13" xfId="2" applyNumberFormat="1" applyFont="1" applyFill="1" applyBorder="1" applyAlignment="1">
      <alignment horizontal="left"/>
    </xf>
    <xf numFmtId="49" fontId="4" fillId="15" borderId="18" xfId="2" applyNumberFormat="1" applyFont="1" applyFill="1" applyBorder="1" applyAlignment="1">
      <alignment horizontal="left"/>
    </xf>
    <xf numFmtId="164" fontId="5" fillId="15" borderId="18" xfId="2" applyNumberFormat="1" applyFont="1" applyFill="1" applyBorder="1"/>
    <xf numFmtId="0" fontId="5" fillId="15" borderId="0" xfId="2" applyFont="1" applyFill="1"/>
    <xf numFmtId="165" fontId="4" fillId="11" borderId="5" xfId="3" applyFont="1" applyFill="1" applyBorder="1" applyAlignment="1" applyProtection="1">
      <alignment horizontal="center" vertical="center"/>
    </xf>
    <xf numFmtId="49" fontId="4" fillId="15" borderId="0" xfId="2" applyNumberFormat="1" applyFont="1" applyFill="1" applyBorder="1" applyAlignment="1">
      <alignment horizontal="center" vertical="center"/>
    </xf>
    <xf numFmtId="49" fontId="4" fillId="11" borderId="19" xfId="2" applyNumberFormat="1" applyFont="1" applyFill="1" applyBorder="1" applyAlignment="1">
      <alignment horizontal="left" vertical="center"/>
    </xf>
    <xf numFmtId="49" fontId="4" fillId="11" borderId="20" xfId="2" applyNumberFormat="1" applyFont="1" applyFill="1" applyBorder="1" applyAlignment="1">
      <alignment horizontal="center" vertical="center"/>
    </xf>
    <xf numFmtId="49" fontId="4" fillId="11" borderId="21" xfId="2" applyNumberFormat="1" applyFont="1" applyFill="1" applyBorder="1" applyAlignment="1">
      <alignment horizontal="center" vertical="center"/>
    </xf>
    <xf numFmtId="49" fontId="4" fillId="15" borderId="11" xfId="2" applyNumberFormat="1" applyFont="1" applyFill="1" applyBorder="1" applyAlignment="1">
      <alignment horizontal="left"/>
    </xf>
    <xf numFmtId="4" fontId="16" fillId="14" borderId="12" xfId="2" applyNumberFormat="1" applyFont="1" applyFill="1" applyBorder="1" applyAlignment="1">
      <alignment wrapText="1"/>
    </xf>
    <xf numFmtId="0" fontId="13" fillId="14" borderId="11" xfId="2" applyFont="1" applyFill="1" applyBorder="1"/>
    <xf numFmtId="4" fontId="14" fillId="14" borderId="12" xfId="2" applyNumberFormat="1" applyFont="1" applyFill="1" applyBorder="1" applyAlignment="1">
      <alignment wrapText="1"/>
    </xf>
    <xf numFmtId="49" fontId="4" fillId="13" borderId="11" xfId="2" applyNumberFormat="1" applyFont="1" applyFill="1" applyBorder="1" applyAlignment="1">
      <alignment horizontal="left"/>
    </xf>
    <xf numFmtId="164" fontId="5" fillId="15" borderId="12" xfId="2" applyNumberFormat="1" applyFont="1" applyFill="1" applyBorder="1"/>
    <xf numFmtId="4" fontId="16" fillId="14" borderId="13" xfId="2" applyNumberFormat="1" applyFont="1" applyFill="1" applyBorder="1" applyAlignment="1">
      <alignment wrapText="1"/>
    </xf>
    <xf numFmtId="0" fontId="5" fillId="13" borderId="2" xfId="2" applyFont="1" applyFill="1" applyBorder="1"/>
    <xf numFmtId="49" fontId="4" fillId="15" borderId="16" xfId="2" applyNumberFormat="1" applyFont="1" applyFill="1" applyBorder="1" applyAlignment="1">
      <alignment horizontal="left"/>
    </xf>
    <xf numFmtId="164" fontId="5" fillId="15" borderId="17" xfId="2" applyNumberFormat="1" applyFont="1" applyFill="1" applyBorder="1"/>
    <xf numFmtId="49" fontId="4" fillId="11" borderId="5" xfId="2" applyNumberFormat="1" applyFont="1" applyFill="1" applyBorder="1" applyAlignment="1">
      <alignment horizontal="right" vertical="center"/>
    </xf>
    <xf numFmtId="4" fontId="17" fillId="0" borderId="10" xfId="2" applyNumberFormat="1" applyFont="1" applyFill="1" applyBorder="1" applyAlignment="1">
      <alignment wrapText="1"/>
    </xf>
    <xf numFmtId="4" fontId="17" fillId="0" borderId="22" xfId="2" applyNumberFormat="1" applyFont="1" applyFill="1" applyBorder="1" applyAlignment="1">
      <alignment wrapText="1"/>
    </xf>
    <xf numFmtId="164" fontId="8" fillId="15" borderId="23" xfId="2" applyNumberFormat="1" applyFont="1" applyFill="1" applyBorder="1"/>
    <xf numFmtId="4" fontId="17" fillId="0" borderId="23" xfId="2" applyNumberFormat="1" applyFont="1" applyFill="1" applyBorder="1" applyAlignment="1">
      <alignment wrapText="1"/>
    </xf>
    <xf numFmtId="164" fontId="8" fillId="15" borderId="24" xfId="2" applyNumberFormat="1" applyFont="1" applyFill="1" applyBorder="1"/>
    <xf numFmtId="49" fontId="4" fillId="15" borderId="0" xfId="2" applyNumberFormat="1" applyFont="1" applyFill="1" applyBorder="1" applyAlignment="1">
      <alignment horizontal="left"/>
    </xf>
    <xf numFmtId="49" fontId="4" fillId="11" borderId="25" xfId="2" applyNumberFormat="1" applyFont="1" applyFill="1" applyBorder="1" applyAlignment="1">
      <alignment horizontal="right" vertical="center"/>
    </xf>
    <xf numFmtId="164" fontId="8" fillId="15" borderId="0" xfId="2" applyNumberFormat="1" applyFont="1" applyFill="1" applyBorder="1"/>
    <xf numFmtId="49" fontId="4" fillId="11" borderId="26" xfId="2" applyNumberFormat="1" applyFont="1" applyFill="1" applyBorder="1" applyAlignment="1">
      <alignment horizontal="left" vertical="center"/>
    </xf>
    <xf numFmtId="49" fontId="4" fillId="11" borderId="27" xfId="2" applyNumberFormat="1" applyFont="1" applyFill="1" applyBorder="1" applyAlignment="1">
      <alignment horizontal="center" vertical="center"/>
    </xf>
    <xf numFmtId="49" fontId="4" fillId="11" borderId="28" xfId="2" applyNumberFormat="1" applyFont="1" applyFill="1" applyBorder="1" applyAlignment="1">
      <alignment horizontal="center" vertical="center"/>
    </xf>
    <xf numFmtId="49" fontId="4" fillId="15" borderId="2" xfId="2" applyNumberFormat="1" applyFont="1" applyFill="1" applyBorder="1" applyAlignment="1">
      <alignment horizontal="left"/>
    </xf>
    <xf numFmtId="4" fontId="17" fillId="0" borderId="6" xfId="2" applyNumberFormat="1" applyFont="1" applyFill="1" applyBorder="1" applyAlignment="1">
      <alignment wrapText="1"/>
    </xf>
    <xf numFmtId="164" fontId="8" fillId="13" borderId="22" xfId="2" applyNumberFormat="1" applyFont="1" applyFill="1" applyBorder="1"/>
    <xf numFmtId="164" fontId="8" fillId="13" borderId="23" xfId="2" applyNumberFormat="1" applyFont="1" applyFill="1" applyBorder="1"/>
    <xf numFmtId="49" fontId="4" fillId="15" borderId="29" xfId="2" applyNumberFormat="1" applyFont="1" applyFill="1" applyBorder="1" applyAlignment="1">
      <alignment horizontal="left"/>
    </xf>
    <xf numFmtId="164" fontId="8" fillId="15" borderId="30" xfId="2" applyNumberFormat="1" applyFont="1" applyFill="1" applyBorder="1"/>
    <xf numFmtId="164" fontId="8" fillId="13" borderId="31" xfId="2" applyNumberFormat="1" applyFont="1" applyFill="1" applyBorder="1"/>
    <xf numFmtId="49" fontId="4" fillId="11" borderId="18" xfId="2" applyNumberFormat="1" applyFont="1" applyFill="1" applyBorder="1" applyAlignment="1">
      <alignment horizontal="right" vertical="center"/>
    </xf>
    <xf numFmtId="164" fontId="4" fillId="11" borderId="18" xfId="2" applyNumberFormat="1" applyFont="1" applyFill="1" applyBorder="1"/>
    <xf numFmtId="164" fontId="4" fillId="15" borderId="0" xfId="2" applyNumberFormat="1" applyFont="1" applyFill="1" applyBorder="1"/>
    <xf numFmtId="164" fontId="4" fillId="13" borderId="0" xfId="2" applyNumberFormat="1" applyFont="1" applyFill="1" applyBorder="1"/>
    <xf numFmtId="49" fontId="4" fillId="15" borderId="14" xfId="2" applyNumberFormat="1" applyFont="1" applyFill="1" applyBorder="1" applyAlignment="1">
      <alignment horizontal="left"/>
    </xf>
    <xf numFmtId="49" fontId="4" fillId="15" borderId="32" xfId="2" applyNumberFormat="1" applyFont="1" applyFill="1" applyBorder="1" applyAlignment="1">
      <alignment horizontal="left"/>
    </xf>
    <xf numFmtId="164" fontId="8" fillId="15" borderId="31" xfId="2" applyNumberFormat="1" applyFont="1" applyFill="1" applyBorder="1"/>
    <xf numFmtId="49" fontId="4" fillId="11" borderId="33" xfId="2" applyNumberFormat="1" applyFont="1" applyFill="1" applyBorder="1" applyAlignment="1">
      <alignment horizontal="left" vertical="center"/>
    </xf>
    <xf numFmtId="49" fontId="4" fillId="15" borderId="34" xfId="2" applyNumberFormat="1" applyFont="1" applyFill="1" applyBorder="1" applyAlignment="1">
      <alignment horizontal="left"/>
    </xf>
    <xf numFmtId="164" fontId="6" fillId="15" borderId="6" xfId="2" applyNumberFormat="1" applyFont="1" applyFill="1" applyBorder="1"/>
    <xf numFmtId="4" fontId="18" fillId="14" borderId="23" xfId="3" applyNumberFormat="1" applyFont="1" applyFill="1" applyBorder="1" applyAlignment="1" applyProtection="1"/>
    <xf numFmtId="0" fontId="8" fillId="14" borderId="2" xfId="2" applyFont="1" applyFill="1" applyBorder="1"/>
    <xf numFmtId="4" fontId="12" fillId="14" borderId="13" xfId="2" applyNumberFormat="1" applyFont="1" applyFill="1" applyBorder="1" applyAlignment="1">
      <alignment wrapText="1"/>
    </xf>
    <xf numFmtId="4" fontId="8" fillId="14" borderId="23" xfId="3" applyNumberFormat="1" applyFont="1" applyFill="1" applyBorder="1" applyAlignment="1" applyProtection="1"/>
    <xf numFmtId="49" fontId="4" fillId="13" borderId="2" xfId="2" applyNumberFormat="1" applyFont="1" applyFill="1" applyBorder="1" applyAlignment="1">
      <alignment horizontal="left"/>
    </xf>
    <xf numFmtId="167" fontId="5" fillId="13" borderId="13" xfId="2" applyNumberFormat="1" applyFont="1" applyFill="1" applyBorder="1"/>
    <xf numFmtId="164" fontId="5" fillId="13" borderId="13" xfId="2" applyNumberFormat="1" applyFont="1" applyFill="1" applyBorder="1"/>
    <xf numFmtId="4" fontId="5" fillId="13" borderId="23" xfId="2" applyNumberFormat="1" applyFont="1" applyFill="1" applyBorder="1"/>
    <xf numFmtId="164" fontId="6" fillId="13" borderId="13" xfId="2" applyNumberFormat="1" applyFont="1" applyFill="1" applyBorder="1"/>
    <xf numFmtId="4" fontId="17" fillId="13" borderId="0" xfId="2" applyNumberFormat="1" applyFont="1" applyFill="1"/>
    <xf numFmtId="164" fontId="5" fillId="15" borderId="30" xfId="2" applyNumberFormat="1" applyFont="1" applyFill="1" applyBorder="1"/>
    <xf numFmtId="164" fontId="5" fillId="15" borderId="31" xfId="2" applyNumberFormat="1" applyFont="1" applyFill="1" applyBorder="1"/>
    <xf numFmtId="165" fontId="4" fillId="11" borderId="18" xfId="3" applyFont="1" applyFill="1" applyBorder="1" applyAlignment="1" applyProtection="1">
      <alignment horizontal="center" vertical="center"/>
    </xf>
    <xf numFmtId="49" fontId="4" fillId="15" borderId="35" xfId="2" applyNumberFormat="1" applyFont="1" applyFill="1" applyBorder="1" applyAlignment="1">
      <alignment horizontal="left"/>
    </xf>
    <xf numFmtId="164" fontId="8" fillId="15" borderId="22" xfId="2" applyNumberFormat="1" applyFont="1" applyFill="1" applyBorder="1"/>
    <xf numFmtId="49" fontId="4" fillId="15" borderId="14" xfId="2" applyNumberFormat="1" applyFont="1" applyFill="1" applyBorder="1" applyAlignment="1">
      <alignment horizontal="left" wrapText="1"/>
    </xf>
    <xf numFmtId="0" fontId="8" fillId="0" borderId="14" xfId="2" applyFont="1" applyBorder="1"/>
    <xf numFmtId="4" fontId="12" fillId="0" borderId="13" xfId="2" applyNumberFormat="1" applyFont="1" applyBorder="1" applyAlignment="1">
      <alignment wrapText="1"/>
    </xf>
    <xf numFmtId="49" fontId="4" fillId="15" borderId="35" xfId="2" applyNumberFormat="1" applyFont="1" applyFill="1" applyBorder="1" applyAlignment="1">
      <alignment horizontal="left" wrapText="1"/>
    </xf>
    <xf numFmtId="166" fontId="8" fillId="15" borderId="22" xfId="2" applyNumberFormat="1" applyFont="1" applyFill="1" applyBorder="1"/>
    <xf numFmtId="166" fontId="4" fillId="11" borderId="18" xfId="2" applyNumberFormat="1" applyFont="1" applyFill="1" applyBorder="1" applyAlignment="1">
      <alignment horizontal="right" vertical="center"/>
    </xf>
    <xf numFmtId="0" fontId="6" fillId="11" borderId="36" xfId="4" applyFont="1" applyFill="1" applyBorder="1" applyAlignment="1">
      <alignment horizontal="left" vertical="center" wrapText="1"/>
    </xf>
    <xf numFmtId="4" fontId="6" fillId="11" borderId="37" xfId="3" applyNumberFormat="1" applyFont="1" applyFill="1" applyBorder="1" applyAlignment="1" applyProtection="1">
      <alignment horizontal="center" vertical="center" wrapText="1"/>
    </xf>
    <xf numFmtId="0" fontId="6" fillId="11" borderId="38" xfId="2" applyFont="1" applyFill="1" applyBorder="1" applyAlignment="1">
      <alignment horizontal="center" vertical="center" wrapText="1"/>
    </xf>
    <xf numFmtId="4" fontId="20" fillId="14" borderId="13" xfId="2" applyNumberFormat="1" applyFont="1" applyFill="1" applyBorder="1" applyAlignment="1">
      <alignment wrapText="1"/>
    </xf>
    <xf numFmtId="4" fontId="5" fillId="14" borderId="22" xfId="2" applyNumberFormat="1" applyFont="1" applyFill="1" applyBorder="1" applyAlignment="1"/>
    <xf numFmtId="0" fontId="12" fillId="0" borderId="14" xfId="2" applyFont="1" applyFill="1" applyBorder="1" applyAlignment="1">
      <alignment horizontal="left" wrapText="1"/>
    </xf>
    <xf numFmtId="4" fontId="5" fillId="14" borderId="23" xfId="3" applyNumberFormat="1" applyFont="1" applyFill="1" applyBorder="1" applyAlignment="1" applyProtection="1"/>
    <xf numFmtId="0" fontId="5" fillId="15" borderId="32" xfId="2" applyFont="1" applyFill="1" applyBorder="1"/>
    <xf numFmtId="0" fontId="5" fillId="14" borderId="30" xfId="2" applyFont="1" applyFill="1" applyBorder="1"/>
    <xf numFmtId="0" fontId="5" fillId="14" borderId="31" xfId="2" applyFont="1" applyFill="1" applyBorder="1"/>
    <xf numFmtId="165" fontId="6" fillId="11" borderId="32" xfId="3" applyFont="1" applyFill="1" applyBorder="1" applyAlignment="1" applyProtection="1"/>
    <xf numFmtId="49" fontId="4" fillId="11" borderId="18" xfId="2" applyNumberFormat="1" applyFont="1" applyFill="1" applyBorder="1" applyAlignment="1">
      <alignment horizontal="center" vertical="center"/>
    </xf>
    <xf numFmtId="0" fontId="10" fillId="0" borderId="0" xfId="2" applyFont="1" applyAlignment="1">
      <alignment horizontal="left"/>
    </xf>
    <xf numFmtId="4" fontId="6" fillId="11" borderId="39" xfId="3" applyNumberFormat="1" applyFont="1" applyFill="1" applyBorder="1" applyAlignment="1" applyProtection="1">
      <alignment horizontal="center" vertical="center" wrapText="1"/>
    </xf>
    <xf numFmtId="49" fontId="4" fillId="11" borderId="40" xfId="2" applyNumberFormat="1" applyFont="1" applyFill="1" applyBorder="1" applyAlignment="1">
      <alignment horizontal="center" vertical="center"/>
    </xf>
    <xf numFmtId="49" fontId="4" fillId="11" borderId="8" xfId="2" applyNumberFormat="1" applyFont="1" applyFill="1" applyBorder="1" applyAlignment="1">
      <alignment horizontal="center" vertical="center"/>
    </xf>
    <xf numFmtId="0" fontId="5" fillId="14" borderId="0" xfId="2" applyFont="1" applyFill="1"/>
    <xf numFmtId="164" fontId="6" fillId="15" borderId="36" xfId="2" applyNumberFormat="1" applyFont="1" applyFill="1" applyBorder="1"/>
    <xf numFmtId="4" fontId="21" fillId="0" borderId="38" xfId="2" applyNumberFormat="1" applyFont="1" applyBorder="1" applyAlignment="1">
      <alignment wrapText="1"/>
    </xf>
    <xf numFmtId="0" fontId="14" fillId="14" borderId="2" xfId="5" applyFont="1" applyFill="1" applyBorder="1"/>
    <xf numFmtId="0" fontId="22" fillId="13" borderId="0" xfId="2" applyFont="1" applyFill="1"/>
    <xf numFmtId="4" fontId="14" fillId="14" borderId="10" xfId="2" applyNumberFormat="1" applyFont="1" applyFill="1" applyBorder="1" applyAlignment="1">
      <alignment wrapText="1"/>
    </xf>
    <xf numFmtId="4" fontId="14" fillId="14" borderId="23" xfId="2" applyNumberFormat="1" applyFont="1" applyFill="1" applyBorder="1" applyAlignment="1">
      <alignment wrapText="1"/>
    </xf>
    <xf numFmtId="0" fontId="1" fillId="14" borderId="0" xfId="5" applyFill="1"/>
    <xf numFmtId="49" fontId="4" fillId="14" borderId="2" xfId="2" applyNumberFormat="1" applyFont="1" applyFill="1" applyBorder="1" applyAlignment="1">
      <alignment horizontal="left"/>
    </xf>
    <xf numFmtId="4" fontId="23" fillId="14" borderId="14" xfId="2" applyNumberFormat="1" applyFont="1" applyFill="1" applyBorder="1" applyAlignment="1">
      <alignment wrapText="1"/>
    </xf>
    <xf numFmtId="4" fontId="23" fillId="14" borderId="13" xfId="2" applyNumberFormat="1" applyFont="1" applyFill="1" applyBorder="1" applyAlignment="1">
      <alignment wrapText="1"/>
    </xf>
    <xf numFmtId="4" fontId="23" fillId="14" borderId="23" xfId="2" applyNumberFormat="1" applyFont="1" applyFill="1" applyBorder="1" applyAlignment="1">
      <alignment wrapText="1"/>
    </xf>
    <xf numFmtId="164" fontId="5" fillId="15" borderId="32" xfId="2" applyNumberFormat="1" applyFont="1" applyFill="1" applyBorder="1"/>
    <xf numFmtId="164" fontId="5" fillId="15" borderId="41" xfId="2" applyNumberFormat="1" applyFont="1" applyFill="1" applyBorder="1"/>
    <xf numFmtId="164" fontId="5" fillId="15" borderId="16" xfId="2" applyNumberFormat="1" applyFont="1" applyFill="1" applyBorder="1"/>
    <xf numFmtId="4" fontId="21" fillId="16" borderId="16" xfId="2" applyNumberFormat="1" applyFont="1" applyFill="1" applyBorder="1" applyAlignment="1">
      <alignment wrapText="1"/>
    </xf>
    <xf numFmtId="0" fontId="6" fillId="11" borderId="6" xfId="4" applyFont="1" applyFill="1" applyBorder="1" applyAlignment="1">
      <alignment horizontal="left" vertical="center" wrapText="1"/>
    </xf>
    <xf numFmtId="4" fontId="6" fillId="11" borderId="6" xfId="3" applyNumberFormat="1" applyFont="1" applyFill="1" applyBorder="1" applyAlignment="1" applyProtection="1">
      <alignment horizontal="center" vertical="center" wrapText="1"/>
    </xf>
    <xf numFmtId="49" fontId="4" fillId="14" borderId="7" xfId="2" applyNumberFormat="1" applyFont="1" applyFill="1" applyBorder="1" applyAlignment="1">
      <alignment horizontal="left"/>
    </xf>
    <xf numFmtId="49" fontId="5" fillId="14" borderId="6" xfId="2" applyNumberFormat="1" applyFont="1" applyFill="1" applyBorder="1" applyAlignment="1">
      <alignment horizontal="right" wrapText="1"/>
    </xf>
    <xf numFmtId="4" fontId="5" fillId="14" borderId="42" xfId="3" applyNumberFormat="1" applyFont="1" applyFill="1" applyBorder="1" applyAlignment="1" applyProtection="1">
      <alignment wrapText="1"/>
    </xf>
    <xf numFmtId="4" fontId="5" fillId="14" borderId="6" xfId="3" applyNumberFormat="1" applyFont="1" applyFill="1" applyBorder="1" applyAlignment="1" applyProtection="1">
      <alignment wrapText="1"/>
    </xf>
    <xf numFmtId="49" fontId="5" fillId="14" borderId="10" xfId="2" applyNumberFormat="1" applyFont="1" applyFill="1" applyBorder="1" applyAlignment="1">
      <alignment wrapText="1"/>
    </xf>
    <xf numFmtId="49" fontId="5" fillId="14" borderId="13" xfId="2" applyNumberFormat="1" applyFont="1" applyFill="1" applyBorder="1" applyAlignment="1">
      <alignment wrapText="1"/>
    </xf>
    <xf numFmtId="4" fontId="5" fillId="14" borderId="0" xfId="3" applyNumberFormat="1" applyFont="1" applyFill="1" applyBorder="1" applyAlignment="1" applyProtection="1">
      <alignment wrapText="1"/>
    </xf>
    <xf numFmtId="4" fontId="5" fillId="14" borderId="13" xfId="3" applyNumberFormat="1" applyFont="1" applyFill="1" applyBorder="1" applyAlignment="1" applyProtection="1">
      <alignment wrapText="1"/>
    </xf>
    <xf numFmtId="49" fontId="5" fillId="14" borderId="15" xfId="2" applyNumberFormat="1" applyFont="1" applyFill="1" applyBorder="1" applyAlignment="1">
      <alignment wrapText="1"/>
    </xf>
    <xf numFmtId="49" fontId="5" fillId="14" borderId="18" xfId="2" applyNumberFormat="1" applyFont="1" applyFill="1" applyBorder="1" applyAlignment="1">
      <alignment wrapText="1"/>
    </xf>
    <xf numFmtId="4" fontId="5" fillId="14" borderId="4" xfId="3" applyNumberFormat="1" applyFont="1" applyFill="1" applyBorder="1" applyAlignment="1" applyProtection="1">
      <alignment wrapText="1"/>
    </xf>
    <xf numFmtId="4" fontId="5" fillId="14" borderId="18" xfId="3" applyNumberFormat="1" applyFont="1" applyFill="1" applyBorder="1" applyAlignment="1" applyProtection="1">
      <alignment wrapText="1"/>
    </xf>
    <xf numFmtId="0" fontId="6" fillId="11" borderId="8" xfId="4" applyFont="1" applyFill="1" applyBorder="1" applyAlignment="1">
      <alignment horizontal="left" vertical="center" wrapText="1"/>
    </xf>
    <xf numFmtId="4" fontId="6" fillId="11" borderId="9" xfId="3" applyNumberFormat="1" applyFont="1" applyFill="1" applyBorder="1" applyAlignment="1" applyProtection="1">
      <alignment horizontal="center" vertical="center" wrapText="1"/>
    </xf>
    <xf numFmtId="49" fontId="4" fillId="15" borderId="43" xfId="2" applyNumberFormat="1" applyFont="1" applyFill="1" applyBorder="1" applyAlignment="1">
      <alignment horizontal="left" wrapText="1"/>
    </xf>
    <xf numFmtId="49" fontId="5" fillId="14" borderId="9" xfId="2" applyNumberFormat="1" applyFont="1" applyFill="1" applyBorder="1" applyAlignment="1">
      <alignment horizontal="right" wrapText="1"/>
    </xf>
    <xf numFmtId="49" fontId="5" fillId="0" borderId="11" xfId="2" applyNumberFormat="1" applyFont="1" applyFill="1" applyBorder="1" applyAlignment="1">
      <alignment wrapText="1"/>
    </xf>
    <xf numFmtId="49" fontId="5" fillId="14" borderId="12" xfId="2" applyNumberFormat="1" applyFont="1" applyFill="1" applyBorder="1" applyAlignment="1">
      <alignment wrapText="1"/>
    </xf>
    <xf numFmtId="49" fontId="5" fillId="14" borderId="16" xfId="2" applyNumberFormat="1" applyFont="1" applyFill="1" applyBorder="1" applyAlignment="1">
      <alignment wrapText="1"/>
    </xf>
    <xf numFmtId="49" fontId="5" fillId="14" borderId="17" xfId="2" applyNumberFormat="1" applyFont="1" applyFill="1" applyBorder="1" applyAlignment="1">
      <alignment wrapText="1"/>
    </xf>
    <xf numFmtId="49" fontId="5" fillId="0" borderId="15" xfId="2" applyNumberFormat="1" applyFont="1" applyFill="1" applyBorder="1" applyAlignment="1">
      <alignment wrapText="1"/>
    </xf>
    <xf numFmtId="49" fontId="5" fillId="0" borderId="6" xfId="2" applyNumberFormat="1" applyFont="1" applyFill="1" applyBorder="1" applyAlignment="1">
      <alignment horizontal="right" wrapText="1"/>
    </xf>
    <xf numFmtId="164" fontId="4" fillId="15" borderId="18" xfId="2" applyNumberFormat="1" applyFont="1" applyFill="1" applyBorder="1"/>
    <xf numFmtId="0" fontId="6" fillId="11" borderId="44" xfId="4" applyFont="1" applyFill="1" applyBorder="1" applyAlignment="1">
      <alignment horizontal="left" vertical="center" wrapText="1"/>
    </xf>
    <xf numFmtId="4" fontId="6" fillId="11" borderId="19" xfId="3" applyNumberFormat="1" applyFont="1" applyFill="1" applyBorder="1" applyAlignment="1" applyProtection="1">
      <alignment horizontal="center" vertical="center" wrapText="1"/>
    </xf>
    <xf numFmtId="164" fontId="6" fillId="14" borderId="43" xfId="2" applyNumberFormat="1" applyFont="1" applyFill="1" applyBorder="1"/>
    <xf numFmtId="164" fontId="5" fillId="15" borderId="9" xfId="2" applyNumberFormat="1" applyFont="1" applyFill="1" applyBorder="1"/>
    <xf numFmtId="164" fontId="5" fillId="15" borderId="6" xfId="2" applyNumberFormat="1" applyFont="1" applyFill="1" applyBorder="1"/>
    <xf numFmtId="0" fontId="24" fillId="14" borderId="10" xfId="2" applyFont="1" applyFill="1" applyBorder="1"/>
    <xf numFmtId="4" fontId="24" fillId="14" borderId="11" xfId="2" applyNumberFormat="1" applyFont="1" applyFill="1" applyBorder="1" applyAlignment="1">
      <alignment wrapText="1"/>
    </xf>
    <xf numFmtId="4" fontId="14" fillId="0" borderId="0" xfId="2" applyNumberFormat="1" applyFont="1" applyBorder="1" applyAlignment="1">
      <alignment wrapText="1"/>
    </xf>
    <xf numFmtId="165" fontId="24" fillId="14" borderId="11" xfId="3" applyFont="1" applyFill="1" applyBorder="1" applyAlignment="1" applyProtection="1"/>
    <xf numFmtId="164" fontId="13" fillId="15" borderId="12" xfId="2" applyNumberFormat="1" applyFont="1" applyFill="1" applyBorder="1"/>
    <xf numFmtId="4" fontId="21" fillId="14" borderId="11" xfId="2" applyNumberFormat="1" applyFont="1" applyFill="1" applyBorder="1" applyAlignment="1">
      <alignment wrapText="1"/>
    </xf>
    <xf numFmtId="0" fontId="8" fillId="14" borderId="10" xfId="2" applyFont="1" applyFill="1" applyBorder="1"/>
    <xf numFmtId="165" fontId="25" fillId="14" borderId="11" xfId="3" applyFont="1" applyFill="1" applyBorder="1" applyAlignment="1" applyProtection="1"/>
    <xf numFmtId="49" fontId="4" fillId="14" borderId="10" xfId="2" applyNumberFormat="1" applyFont="1" applyFill="1" applyBorder="1" applyAlignment="1">
      <alignment horizontal="left" wrapText="1"/>
    </xf>
    <xf numFmtId="164" fontId="6" fillId="14" borderId="11" xfId="2" applyNumberFormat="1" applyFont="1" applyFill="1" applyBorder="1" applyAlignment="1">
      <alignment vertical="center"/>
    </xf>
    <xf numFmtId="164" fontId="13" fillId="15" borderId="13" xfId="2" applyNumberFormat="1" applyFont="1" applyFill="1" applyBorder="1"/>
    <xf numFmtId="168" fontId="5" fillId="13" borderId="0" xfId="2" applyNumberFormat="1" applyFont="1" applyFill="1"/>
    <xf numFmtId="49" fontId="4" fillId="14" borderId="15" xfId="2" applyNumberFormat="1" applyFont="1" applyFill="1" applyBorder="1" applyAlignment="1">
      <alignment horizontal="left"/>
    </xf>
    <xf numFmtId="164" fontId="25" fillId="14" borderId="16" xfId="2" applyNumberFormat="1" applyFont="1" applyFill="1" applyBorder="1"/>
    <xf numFmtId="0" fontId="5" fillId="15" borderId="10" xfId="2" applyFont="1" applyFill="1" applyBorder="1"/>
    <xf numFmtId="165" fontId="6" fillId="11" borderId="16" xfId="3" applyFont="1" applyFill="1" applyBorder="1" applyAlignment="1" applyProtection="1"/>
    <xf numFmtId="165" fontId="5" fillId="15" borderId="10" xfId="3" applyFont="1" applyFill="1" applyBorder="1" applyAlignment="1" applyProtection="1"/>
    <xf numFmtId="165" fontId="6" fillId="11" borderId="5" xfId="3" applyFont="1" applyFill="1" applyBorder="1" applyAlignment="1" applyProtection="1">
      <alignment horizontal="left" vertical="center" wrapText="1"/>
    </xf>
    <xf numFmtId="4" fontId="6" fillId="11" borderId="5" xfId="3" applyNumberFormat="1" applyFont="1" applyFill="1" applyBorder="1" applyAlignment="1" applyProtection="1">
      <alignment horizontal="center" vertical="center" wrapText="1"/>
    </xf>
    <xf numFmtId="165" fontId="24" fillId="0" borderId="10" xfId="3" applyFont="1" applyFill="1" applyBorder="1" applyAlignment="1" applyProtection="1"/>
    <xf numFmtId="165" fontId="26" fillId="15" borderId="13" xfId="3" applyFont="1" applyFill="1" applyBorder="1" applyAlignment="1" applyProtection="1">
      <alignment horizontal="left"/>
    </xf>
    <xf numFmtId="165" fontId="4" fillId="15" borderId="18" xfId="3" applyFont="1" applyFill="1" applyBorder="1" applyAlignment="1" applyProtection="1">
      <alignment horizontal="left"/>
    </xf>
    <xf numFmtId="165" fontId="6" fillId="11" borderId="5" xfId="3" applyFont="1" applyFill="1" applyBorder="1" applyAlignment="1" applyProtection="1"/>
    <xf numFmtId="4" fontId="5" fillId="13" borderId="0" xfId="2" applyNumberFormat="1" applyFont="1" applyFill="1"/>
    <xf numFmtId="0" fontId="6" fillId="11" borderId="26" xfId="4" applyFont="1" applyFill="1" applyBorder="1" applyAlignment="1">
      <alignment horizontal="left" vertical="center" wrapText="1"/>
    </xf>
    <xf numFmtId="49" fontId="4" fillId="11" borderId="37" xfId="2" applyNumberFormat="1" applyFont="1" applyFill="1" applyBorder="1" applyAlignment="1">
      <alignment horizontal="center" vertical="center"/>
    </xf>
    <xf numFmtId="49" fontId="4" fillId="13" borderId="43" xfId="2" applyNumberFormat="1" applyFont="1" applyFill="1" applyBorder="1" applyAlignment="1">
      <alignment horizontal="left"/>
    </xf>
    <xf numFmtId="4" fontId="27" fillId="14" borderId="45" xfId="2" applyNumberFormat="1" applyFont="1" applyFill="1" applyBorder="1" applyAlignment="1">
      <alignment wrapText="1"/>
    </xf>
    <xf numFmtId="9" fontId="27" fillId="14" borderId="45" xfId="1" applyFont="1" applyFill="1" applyBorder="1" applyAlignment="1">
      <alignment wrapText="1"/>
    </xf>
    <xf numFmtId="164" fontId="5" fillId="13" borderId="43" xfId="2" applyNumberFormat="1" applyFont="1" applyFill="1" applyBorder="1"/>
    <xf numFmtId="10" fontId="14" fillId="14" borderId="2" xfId="6" applyNumberFormat="1" applyFont="1" applyFill="1" applyBorder="1" applyAlignment="1">
      <alignment wrapText="1"/>
    </xf>
    <xf numFmtId="0" fontId="1" fillId="14" borderId="0" xfId="7" applyFill="1"/>
    <xf numFmtId="49" fontId="26" fillId="15" borderId="16" xfId="2" applyNumberFormat="1" applyFont="1" applyFill="1" applyBorder="1" applyAlignment="1">
      <alignment horizontal="left"/>
    </xf>
    <xf numFmtId="4" fontId="13" fillId="0" borderId="29" xfId="2" applyNumberFormat="1" applyFont="1" applyFill="1" applyBorder="1" applyAlignment="1">
      <alignment wrapText="1"/>
    </xf>
    <xf numFmtId="165" fontId="13" fillId="15" borderId="16" xfId="3" applyFont="1" applyFill="1" applyBorder="1" applyAlignment="1" applyProtection="1"/>
    <xf numFmtId="164" fontId="13" fillId="15" borderId="16" xfId="2" applyNumberFormat="1" applyFont="1" applyFill="1" applyBorder="1"/>
    <xf numFmtId="165" fontId="6" fillId="11" borderId="46" xfId="3" applyFont="1" applyFill="1" applyBorder="1" applyAlignment="1" applyProtection="1"/>
    <xf numFmtId="9" fontId="6" fillId="11" borderId="46" xfId="1" applyFont="1" applyFill="1" applyBorder="1" applyAlignment="1" applyProtection="1"/>
    <xf numFmtId="49" fontId="4" fillId="11" borderId="31" xfId="2" applyNumberFormat="1" applyFont="1" applyFill="1" applyBorder="1" applyAlignment="1">
      <alignment horizontal="center" vertical="center"/>
    </xf>
    <xf numFmtId="49" fontId="4" fillId="11" borderId="39" xfId="2" applyNumberFormat="1" applyFont="1" applyFill="1" applyBorder="1" applyAlignment="1">
      <alignment horizontal="center" vertical="center"/>
    </xf>
    <xf numFmtId="49" fontId="4" fillId="11" borderId="38" xfId="2" applyNumberFormat="1" applyFont="1" applyFill="1" applyBorder="1" applyAlignment="1">
      <alignment horizontal="center" vertical="center"/>
    </xf>
    <xf numFmtId="49" fontId="23" fillId="15" borderId="35" xfId="2" applyNumberFormat="1" applyFont="1" applyFill="1" applyBorder="1" applyAlignment="1">
      <alignment horizontal="left"/>
    </xf>
    <xf numFmtId="164" fontId="18" fillId="15" borderId="6" xfId="2" applyNumberFormat="1" applyFont="1" applyFill="1" applyBorder="1"/>
    <xf numFmtId="164" fontId="18" fillId="15" borderId="7" xfId="2" applyNumberFormat="1" applyFont="1" applyFill="1" applyBorder="1"/>
    <xf numFmtId="164" fontId="18" fillId="15" borderId="8" xfId="2" applyNumberFormat="1" applyFont="1" applyFill="1" applyBorder="1"/>
    <xf numFmtId="164" fontId="8" fillId="13" borderId="47" xfId="2" applyNumberFormat="1" applyFont="1" applyFill="1" applyBorder="1"/>
    <xf numFmtId="0" fontId="13" fillId="14" borderId="14" xfId="2" applyFont="1" applyFill="1" applyBorder="1"/>
    <xf numFmtId="164" fontId="13" fillId="13" borderId="48" xfId="2" applyNumberFormat="1" applyFont="1" applyFill="1" applyBorder="1"/>
    <xf numFmtId="49" fontId="26" fillId="15" borderId="32" xfId="2" applyNumberFormat="1" applyFont="1" applyFill="1" applyBorder="1" applyAlignment="1">
      <alignment horizontal="left"/>
    </xf>
    <xf numFmtId="164" fontId="13" fillId="15" borderId="30" xfId="2" applyNumberFormat="1" applyFont="1" applyFill="1" applyBorder="1"/>
    <xf numFmtId="164" fontId="13" fillId="15" borderId="49" xfId="2" applyNumberFormat="1" applyFont="1" applyFill="1" applyBorder="1"/>
    <xf numFmtId="4" fontId="14" fillId="14" borderId="30" xfId="2" applyNumberFormat="1" applyFont="1" applyFill="1" applyBorder="1" applyAlignment="1">
      <alignment wrapText="1"/>
    </xf>
    <xf numFmtId="164" fontId="13" fillId="13" borderId="50" xfId="2" applyNumberFormat="1" applyFont="1" applyFill="1" applyBorder="1"/>
    <xf numFmtId="165" fontId="6" fillId="11" borderId="18" xfId="3" applyFont="1" applyFill="1" applyBorder="1" applyAlignment="1" applyProtection="1"/>
    <xf numFmtId="0" fontId="8" fillId="15" borderId="0" xfId="2" applyFont="1" applyFill="1"/>
    <xf numFmtId="4" fontId="6" fillId="11" borderId="51" xfId="3" applyNumberFormat="1" applyFont="1" applyFill="1" applyBorder="1" applyAlignment="1" applyProtection="1">
      <alignment horizontal="center" vertical="center" wrapText="1"/>
    </xf>
    <xf numFmtId="49" fontId="23" fillId="13" borderId="8" xfId="2" applyNumberFormat="1" applyFont="1" applyFill="1" applyBorder="1" applyAlignment="1">
      <alignment horizontal="left"/>
    </xf>
    <xf numFmtId="164" fontId="18" fillId="15" borderId="52" xfId="2" applyNumberFormat="1" applyFont="1" applyFill="1" applyBorder="1"/>
    <xf numFmtId="164" fontId="18" fillId="15" borderId="45" xfId="2" applyNumberFormat="1" applyFont="1" applyFill="1" applyBorder="1"/>
    <xf numFmtId="0" fontId="28" fillId="14" borderId="11" xfId="2" applyFont="1" applyFill="1" applyBorder="1"/>
    <xf numFmtId="4" fontId="29" fillId="14" borderId="12" xfId="2" applyNumberFormat="1" applyFont="1" applyFill="1" applyBorder="1" applyAlignment="1">
      <alignment wrapText="1"/>
    </xf>
    <xf numFmtId="4" fontId="29" fillId="14" borderId="10" xfId="2" applyNumberFormat="1" applyFont="1" applyFill="1" applyBorder="1" applyAlignment="1">
      <alignment wrapText="1"/>
    </xf>
    <xf numFmtId="4" fontId="30" fillId="14" borderId="11" xfId="2" applyNumberFormat="1" applyFont="1" applyFill="1" applyBorder="1" applyAlignment="1">
      <alignment wrapText="1"/>
    </xf>
    <xf numFmtId="4" fontId="29" fillId="14" borderId="11" xfId="2" applyNumberFormat="1" applyFont="1" applyFill="1" applyBorder="1" applyAlignment="1">
      <alignment wrapText="1"/>
    </xf>
    <xf numFmtId="0" fontId="31" fillId="14" borderId="11" xfId="2" applyFont="1" applyFill="1" applyBorder="1"/>
    <xf numFmtId="4" fontId="30" fillId="14" borderId="12" xfId="2" applyNumberFormat="1" applyFont="1" applyFill="1" applyBorder="1" applyAlignment="1">
      <alignment wrapText="1"/>
    </xf>
    <xf numFmtId="4" fontId="30" fillId="14" borderId="10" xfId="2" applyNumberFormat="1" applyFont="1" applyFill="1" applyBorder="1" applyAlignment="1">
      <alignment wrapText="1"/>
    </xf>
    <xf numFmtId="165" fontId="8" fillId="14" borderId="0" xfId="2" applyNumberFormat="1" applyFont="1" applyFill="1"/>
    <xf numFmtId="4" fontId="30" fillId="14" borderId="0" xfId="2" applyNumberFormat="1" applyFont="1" applyFill="1" applyBorder="1" applyAlignment="1">
      <alignment wrapText="1"/>
    </xf>
    <xf numFmtId="0" fontId="18" fillId="0" borderId="11" xfId="2" applyFont="1" applyBorder="1"/>
    <xf numFmtId="164" fontId="28" fillId="13" borderId="0" xfId="2" applyNumberFormat="1" applyFont="1" applyFill="1" applyBorder="1"/>
    <xf numFmtId="164" fontId="28" fillId="13" borderId="2" xfId="2" applyNumberFormat="1" applyFont="1" applyFill="1" applyBorder="1"/>
    <xf numFmtId="164" fontId="18" fillId="15" borderId="41" xfId="2" applyNumberFormat="1" applyFont="1" applyFill="1" applyBorder="1"/>
    <xf numFmtId="164" fontId="18" fillId="15" borderId="16" xfId="2" applyNumberFormat="1" applyFont="1" applyFill="1" applyBorder="1"/>
    <xf numFmtId="165" fontId="6" fillId="11" borderId="29" xfId="3" applyFont="1" applyFill="1" applyBorder="1" applyAlignment="1" applyProtection="1"/>
    <xf numFmtId="165" fontId="6" fillId="11" borderId="49" xfId="3" applyFont="1" applyFill="1" applyBorder="1" applyAlignment="1" applyProtection="1"/>
    <xf numFmtId="165" fontId="6" fillId="11" borderId="31" xfId="3" applyFont="1" applyFill="1" applyBorder="1" applyAlignment="1" applyProtection="1"/>
    <xf numFmtId="4" fontId="30" fillId="14" borderId="2" xfId="2" applyNumberFormat="1" applyFont="1" applyFill="1" applyBorder="1" applyAlignment="1">
      <alignment wrapText="1"/>
    </xf>
    <xf numFmtId="43" fontId="5" fillId="15" borderId="0" xfId="2" applyNumberFormat="1" applyFont="1" applyFill="1"/>
    <xf numFmtId="0" fontId="6" fillId="11" borderId="33" xfId="4" applyFont="1" applyFill="1" applyBorder="1" applyAlignment="1">
      <alignment horizontal="left" vertical="center" wrapText="1"/>
    </xf>
    <xf numFmtId="49" fontId="4" fillId="11" borderId="53" xfId="2" applyNumberFormat="1" applyFont="1" applyFill="1" applyBorder="1" applyAlignment="1">
      <alignment horizontal="center" vertical="center"/>
    </xf>
    <xf numFmtId="49" fontId="23" fillId="15" borderId="34" xfId="2" applyNumberFormat="1" applyFont="1" applyFill="1" applyBorder="1" applyAlignment="1">
      <alignment horizontal="left"/>
    </xf>
    <xf numFmtId="164" fontId="8" fillId="15" borderId="43" xfId="2" applyNumberFormat="1" applyFont="1" applyFill="1" applyBorder="1"/>
    <xf numFmtId="164" fontId="8" fillId="15" borderId="47" xfId="2" applyNumberFormat="1" applyFont="1" applyFill="1" applyBorder="1"/>
    <xf numFmtId="0" fontId="31" fillId="14" borderId="2" xfId="2" applyFont="1" applyFill="1" applyBorder="1"/>
    <xf numFmtId="4" fontId="30" fillId="14" borderId="13" xfId="2" applyNumberFormat="1" applyFont="1" applyFill="1" applyBorder="1" applyAlignment="1">
      <alignment wrapText="1"/>
    </xf>
    <xf numFmtId="49" fontId="32" fillId="13" borderId="29" xfId="2" applyNumberFormat="1" applyFont="1" applyFill="1" applyBorder="1" applyAlignment="1">
      <alignment horizontal="left"/>
    </xf>
    <xf numFmtId="164" fontId="31" fillId="15" borderId="16" xfId="2" applyNumberFormat="1" applyFont="1" applyFill="1" applyBorder="1"/>
    <xf numFmtId="164" fontId="31" fillId="15" borderId="50" xfId="2" applyNumberFormat="1" applyFont="1" applyFill="1" applyBorder="1"/>
    <xf numFmtId="165" fontId="4" fillId="11" borderId="16" xfId="3" applyFont="1" applyFill="1" applyBorder="1" applyAlignment="1" applyProtection="1">
      <alignment horizontal="center" vertical="center"/>
    </xf>
    <xf numFmtId="165" fontId="4" fillId="11" borderId="50" xfId="3" applyFont="1" applyFill="1" applyBorder="1" applyAlignment="1" applyProtection="1">
      <alignment horizontal="center" vertical="center"/>
    </xf>
    <xf numFmtId="165" fontId="4" fillId="11" borderId="17" xfId="3" applyFont="1" applyFill="1" applyBorder="1" applyAlignment="1" applyProtection="1">
      <alignment horizontal="center" vertical="center"/>
    </xf>
    <xf numFmtId="166" fontId="18" fillId="15" borderId="11" xfId="2" applyNumberFormat="1" applyFont="1" applyFill="1" applyBorder="1" applyAlignment="1">
      <alignment horizontal="right"/>
    </xf>
    <xf numFmtId="169" fontId="13" fillId="14" borderId="48" xfId="2" applyNumberFormat="1" applyFont="1" applyFill="1" applyBorder="1" applyAlignment="1">
      <alignment horizontal="right"/>
    </xf>
    <xf numFmtId="49" fontId="23" fillId="15" borderId="2" xfId="2" applyNumberFormat="1" applyFont="1" applyFill="1" applyBorder="1" applyAlignment="1">
      <alignment horizontal="left"/>
    </xf>
    <xf numFmtId="169" fontId="8" fillId="15" borderId="48" xfId="2" applyNumberFormat="1" applyFont="1" applyFill="1" applyBorder="1"/>
    <xf numFmtId="49" fontId="23" fillId="15" borderId="2" xfId="2" applyNumberFormat="1" applyFont="1" applyFill="1" applyBorder="1" applyAlignment="1">
      <alignment horizontal="left" wrapText="1"/>
    </xf>
    <xf numFmtId="164" fontId="18" fillId="15" borderId="11" xfId="2" applyNumberFormat="1" applyFont="1" applyFill="1" applyBorder="1"/>
    <xf numFmtId="49" fontId="19" fillId="15" borderId="2" xfId="2" applyNumberFormat="1" applyFont="1" applyFill="1" applyBorder="1" applyAlignment="1">
      <alignment horizontal="left"/>
    </xf>
    <xf numFmtId="4" fontId="14" fillId="14" borderId="11" xfId="2" applyNumberFormat="1" applyFont="1" applyFill="1" applyBorder="1" applyAlignment="1">
      <alignment wrapText="1"/>
    </xf>
    <xf numFmtId="49" fontId="23" fillId="14" borderId="2" xfId="2" applyNumberFormat="1" applyFont="1" applyFill="1" applyBorder="1" applyAlignment="1">
      <alignment horizontal="left"/>
    </xf>
    <xf numFmtId="164" fontId="18" fillId="14" borderId="11" xfId="2" applyNumberFormat="1" applyFont="1" applyFill="1" applyBorder="1"/>
    <xf numFmtId="169" fontId="8" fillId="14" borderId="48" xfId="2" applyNumberFormat="1" applyFont="1" applyFill="1" applyBorder="1"/>
    <xf numFmtId="0" fontId="13" fillId="14" borderId="2" xfId="2" applyFont="1" applyFill="1" applyBorder="1" applyAlignment="1">
      <alignment horizontal="left" vertical="center" wrapText="1"/>
    </xf>
    <xf numFmtId="4" fontId="16" fillId="14" borderId="11" xfId="2" applyNumberFormat="1" applyFont="1" applyFill="1" applyBorder="1" applyAlignment="1">
      <alignment wrapText="1"/>
    </xf>
    <xf numFmtId="164" fontId="8" fillId="15" borderId="16" xfId="2" applyNumberFormat="1" applyFont="1" applyFill="1" applyBorder="1"/>
    <xf numFmtId="164" fontId="8" fillId="15" borderId="50" xfId="2" applyNumberFormat="1" applyFont="1" applyFill="1" applyBorder="1"/>
    <xf numFmtId="169" fontId="4" fillId="11" borderId="50" xfId="3" applyNumberFormat="1" applyFont="1" applyFill="1" applyBorder="1" applyAlignment="1" applyProtection="1">
      <alignment horizontal="right" vertical="center"/>
    </xf>
    <xf numFmtId="0" fontId="5" fillId="17" borderId="41" xfId="2" applyFont="1" applyFill="1" applyBorder="1"/>
    <xf numFmtId="4" fontId="33" fillId="0" borderId="46" xfId="0" applyNumberFormat="1" applyFont="1" applyFill="1" applyBorder="1" applyAlignment="1">
      <alignment horizontal="right"/>
    </xf>
    <xf numFmtId="4" fontId="12" fillId="0" borderId="0" xfId="8" applyNumberFormat="1" applyFont="1" applyFill="1" applyBorder="1" applyAlignment="1" applyProtection="1">
      <alignment vertical="top"/>
      <protection locked="0"/>
    </xf>
    <xf numFmtId="4" fontId="20" fillId="0" borderId="0" xfId="9" applyNumberFormat="1" applyFont="1" applyFill="1" applyBorder="1" applyAlignment="1" applyProtection="1">
      <alignment horizontal="right" vertical="center" wrapText="1"/>
      <protection locked="0"/>
    </xf>
    <xf numFmtId="4" fontId="5" fillId="13" borderId="0" xfId="2" applyNumberFormat="1" applyFont="1" applyFill="1" applyBorder="1"/>
    <xf numFmtId="0" fontId="5" fillId="14" borderId="8" xfId="2" applyFont="1" applyFill="1" applyBorder="1"/>
    <xf numFmtId="166" fontId="6" fillId="14" borderId="56" xfId="3" applyNumberFormat="1" applyFont="1" applyFill="1" applyBorder="1" applyAlignment="1" applyProtection="1">
      <alignment horizontal="right" vertical="center"/>
    </xf>
    <xf numFmtId="4" fontId="13" fillId="14" borderId="11" xfId="2" applyNumberFormat="1" applyFont="1" applyFill="1" applyBorder="1" applyAlignment="1">
      <alignment horizontal="right" vertical="center"/>
    </xf>
    <xf numFmtId="0" fontId="13" fillId="13" borderId="48" xfId="2" applyFont="1" applyFill="1" applyBorder="1" applyAlignment="1">
      <alignment vertical="center"/>
    </xf>
    <xf numFmtId="4" fontId="25" fillId="13" borderId="11" xfId="2" applyNumberFormat="1" applyFont="1" applyFill="1" applyBorder="1" applyAlignment="1">
      <alignment horizontal="right"/>
    </xf>
    <xf numFmtId="0" fontId="25" fillId="13" borderId="48" xfId="2" applyFont="1" applyFill="1" applyBorder="1"/>
    <xf numFmtId="4" fontId="5" fillId="14" borderId="11" xfId="2" applyNumberFormat="1" applyFont="1" applyFill="1" applyBorder="1" applyAlignment="1">
      <alignment horizontal="right"/>
    </xf>
    <xf numFmtId="165" fontId="6" fillId="14" borderId="48" xfId="3" applyFont="1" applyFill="1" applyBorder="1" applyAlignment="1" applyProtection="1">
      <alignment horizontal="center" vertical="center"/>
    </xf>
    <xf numFmtId="4" fontId="13" fillId="14" borderId="48" xfId="2" applyNumberFormat="1" applyFont="1" applyFill="1" applyBorder="1" applyAlignment="1">
      <alignment horizontal="right" vertical="center"/>
    </xf>
    <xf numFmtId="4" fontId="13" fillId="14" borderId="16" xfId="2" applyNumberFormat="1" applyFont="1" applyFill="1" applyBorder="1" applyAlignment="1">
      <alignment horizontal="right" vertical="center"/>
    </xf>
    <xf numFmtId="165" fontId="13" fillId="13" borderId="50" xfId="2" applyNumberFormat="1" applyFont="1" applyFill="1" applyBorder="1" applyAlignment="1">
      <alignment horizontal="center" vertical="center"/>
    </xf>
    <xf numFmtId="0" fontId="5" fillId="14" borderId="0" xfId="2" applyFont="1" applyFill="1" applyBorder="1"/>
    <xf numFmtId="165" fontId="6" fillId="11" borderId="58" xfId="3" applyFont="1" applyFill="1" applyBorder="1" applyAlignment="1" applyProtection="1">
      <alignment horizontal="center" vertical="center"/>
    </xf>
    <xf numFmtId="165" fontId="6" fillId="11" borderId="20" xfId="3" applyFont="1" applyFill="1" applyBorder="1" applyAlignment="1" applyProtection="1">
      <alignment horizontal="center" vertical="center"/>
    </xf>
    <xf numFmtId="4" fontId="5" fillId="14" borderId="0" xfId="2" applyNumberFormat="1" applyFont="1" applyFill="1" applyBorder="1"/>
    <xf numFmtId="165" fontId="5" fillId="14" borderId="0" xfId="2" applyNumberFormat="1" applyFont="1" applyFill="1"/>
    <xf numFmtId="0" fontId="5" fillId="17" borderId="58" xfId="2" applyFont="1" applyFill="1" applyBorder="1"/>
    <xf numFmtId="4" fontId="21" fillId="0" borderId="46" xfId="0" applyNumberFormat="1" applyFont="1" applyBorder="1"/>
    <xf numFmtId="0" fontId="5" fillId="15" borderId="45" xfId="2" applyFont="1" applyFill="1" applyBorder="1"/>
    <xf numFmtId="0" fontId="5" fillId="15" borderId="8" xfId="2" applyFont="1" applyFill="1" applyBorder="1"/>
    <xf numFmtId="4" fontId="20" fillId="14" borderId="0" xfId="0" applyNumberFormat="1" applyFont="1" applyFill="1" applyBorder="1"/>
    <xf numFmtId="0" fontId="5" fillId="0" borderId="2" xfId="2" applyFont="1" applyBorder="1"/>
    <xf numFmtId="165" fontId="6" fillId="0" borderId="11" xfId="3" applyFont="1" applyFill="1" applyBorder="1" applyAlignment="1" applyProtection="1">
      <alignment horizontal="center" vertical="center"/>
    </xf>
    <xf numFmtId="4" fontId="12" fillId="14" borderId="0" xfId="0" applyNumberFormat="1" applyFont="1" applyFill="1" applyBorder="1"/>
    <xf numFmtId="0" fontId="13" fillId="15" borderId="11" xfId="2" applyFont="1" applyFill="1" applyBorder="1" applyAlignment="1">
      <alignment vertical="center" wrapText="1"/>
    </xf>
    <xf numFmtId="0" fontId="34" fillId="14" borderId="0" xfId="0" applyFont="1" applyFill="1" applyBorder="1" applyAlignment="1">
      <alignment vertical="center"/>
    </xf>
    <xf numFmtId="0" fontId="35" fillId="14" borderId="0" xfId="0" applyFont="1" applyFill="1" applyBorder="1" applyAlignment="1">
      <alignment horizontal="left" vertical="center" wrapText="1" indent="1"/>
    </xf>
    <xf numFmtId="165" fontId="13" fillId="15" borderId="11" xfId="2" applyNumberFormat="1" applyFont="1" applyFill="1" applyBorder="1" applyAlignment="1">
      <alignment vertical="center" wrapText="1"/>
    </xf>
    <xf numFmtId="3" fontId="13" fillId="15" borderId="11" xfId="2" applyNumberFormat="1" applyFont="1" applyFill="1" applyBorder="1"/>
    <xf numFmtId="168" fontId="13" fillId="15" borderId="11" xfId="2" applyNumberFormat="1" applyFont="1" applyFill="1" applyBorder="1" applyAlignment="1">
      <alignment vertical="center" wrapText="1"/>
    </xf>
    <xf numFmtId="4" fontId="5" fillId="14" borderId="0" xfId="2" applyNumberFormat="1" applyFont="1" applyFill="1"/>
    <xf numFmtId="0" fontId="36" fillId="14" borderId="0" xfId="2" applyFont="1" applyFill="1"/>
    <xf numFmtId="0" fontId="5" fillId="15" borderId="11" xfId="2" applyFont="1" applyFill="1" applyBorder="1"/>
    <xf numFmtId="166" fontId="6" fillId="0" borderId="11" xfId="3" applyNumberFormat="1" applyFont="1" applyFill="1" applyBorder="1" applyAlignment="1" applyProtection="1">
      <alignment horizontal="right" vertical="center"/>
    </xf>
    <xf numFmtId="165" fontId="5" fillId="14" borderId="0" xfId="2" applyNumberFormat="1" applyFont="1" applyFill="1" applyBorder="1"/>
    <xf numFmtId="0" fontId="13" fillId="15" borderId="29" xfId="2" applyFont="1" applyFill="1" applyBorder="1"/>
    <xf numFmtId="0" fontId="13" fillId="15" borderId="16" xfId="2" applyFont="1" applyFill="1" applyBorder="1"/>
    <xf numFmtId="0" fontId="6" fillId="11" borderId="29" xfId="2" applyFont="1" applyFill="1" applyBorder="1" applyAlignment="1">
      <alignment vertical="center"/>
    </xf>
    <xf numFmtId="0" fontId="6" fillId="11" borderId="58" xfId="2" applyFont="1" applyFill="1" applyBorder="1" applyAlignment="1">
      <alignment vertical="center"/>
    </xf>
    <xf numFmtId="0" fontId="6" fillId="11" borderId="54" xfId="2" applyFont="1" applyFill="1" applyBorder="1" applyAlignment="1">
      <alignment vertical="center"/>
    </xf>
    <xf numFmtId="165" fontId="6" fillId="11" borderId="31" xfId="3" applyFont="1" applyFill="1" applyBorder="1" applyAlignment="1" applyProtection="1">
      <alignment horizontal="center" vertical="center"/>
    </xf>
    <xf numFmtId="43" fontId="5" fillId="14" borderId="0" xfId="2" applyNumberFormat="1" applyFont="1" applyFill="1"/>
    <xf numFmtId="43" fontId="5" fillId="14" borderId="0" xfId="2" applyNumberFormat="1" applyFont="1" applyFill="1" applyBorder="1"/>
    <xf numFmtId="4" fontId="6" fillId="11" borderId="60" xfId="3" applyNumberFormat="1" applyFont="1" applyFill="1" applyBorder="1" applyAlignment="1" applyProtection="1">
      <alignment horizontal="center" vertical="center" wrapText="1"/>
    </xf>
    <xf numFmtId="49" fontId="4" fillId="11" borderId="60" xfId="2" applyNumberFormat="1" applyFont="1" applyFill="1" applyBorder="1" applyAlignment="1">
      <alignment horizontal="center" vertical="center"/>
    </xf>
    <xf numFmtId="4" fontId="5" fillId="14" borderId="2" xfId="2" applyNumberFormat="1" applyFont="1" applyFill="1" applyBorder="1" applyAlignment="1">
      <alignment horizontal="right" vertical="center"/>
    </xf>
    <xf numFmtId="4" fontId="5" fillId="14" borderId="8" xfId="2" applyNumberFormat="1" applyFont="1" applyFill="1" applyBorder="1" applyAlignment="1">
      <alignment horizontal="right" vertical="center"/>
    </xf>
    <xf numFmtId="4" fontId="5" fillId="14" borderId="11" xfId="2" applyNumberFormat="1" applyFont="1" applyFill="1" applyBorder="1" applyAlignment="1">
      <alignment horizontal="right" vertical="center"/>
    </xf>
    <xf numFmtId="0" fontId="0" fillId="14" borderId="0" xfId="0" applyFill="1"/>
    <xf numFmtId="167" fontId="4" fillId="15" borderId="17" xfId="2" applyNumberFormat="1" applyFont="1" applyFill="1" applyBorder="1"/>
    <xf numFmtId="164" fontId="4" fillId="15" borderId="61" xfId="2" applyNumberFormat="1" applyFont="1" applyFill="1" applyBorder="1"/>
    <xf numFmtId="164" fontId="4" fillId="15" borderId="17" xfId="2" applyNumberFormat="1" applyFont="1" applyFill="1" applyBorder="1"/>
    <xf numFmtId="0" fontId="25" fillId="13" borderId="0" xfId="2" applyFont="1" applyFill="1"/>
    <xf numFmtId="0" fontId="5" fillId="14" borderId="4" xfId="2" applyFont="1" applyFill="1" applyBorder="1"/>
    <xf numFmtId="0" fontId="5" fillId="13" borderId="42" xfId="2" applyFont="1" applyFill="1" applyBorder="1" applyAlignment="1" applyProtection="1">
      <alignment horizontal="center"/>
      <protection locked="0"/>
    </xf>
    <xf numFmtId="0" fontId="5" fillId="13" borderId="0" xfId="2" applyFont="1" applyFill="1" applyBorder="1" applyAlignment="1" applyProtection="1">
      <protection locked="0"/>
    </xf>
    <xf numFmtId="0" fontId="5" fillId="14" borderId="0" xfId="2" applyFont="1" applyFill="1" applyBorder="1" applyAlignment="1"/>
    <xf numFmtId="0" fontId="19" fillId="13" borderId="0" xfId="2" applyFont="1" applyFill="1" applyBorder="1" applyAlignment="1" applyProtection="1">
      <alignment horizontal="center" vertical="top" wrapText="1"/>
      <protection locked="0"/>
    </xf>
    <xf numFmtId="0" fontId="19" fillId="13" borderId="0" xfId="2" applyFont="1" applyFill="1" applyBorder="1" applyAlignment="1" applyProtection="1">
      <alignment vertical="top" wrapText="1"/>
      <protection locked="0"/>
    </xf>
    <xf numFmtId="0" fontId="5" fillId="14" borderId="0" xfId="2" applyFont="1" applyFill="1" applyAlignment="1"/>
    <xf numFmtId="0" fontId="5" fillId="14" borderId="42" xfId="2" applyFont="1" applyFill="1" applyBorder="1" applyAlignment="1">
      <alignment horizontal="center"/>
    </xf>
    <xf numFmtId="0" fontId="5" fillId="14" borderId="0" xfId="2" applyFont="1" applyFill="1" applyBorder="1" applyAlignment="1">
      <alignment horizontal="center"/>
    </xf>
    <xf numFmtId="0" fontId="10" fillId="14" borderId="0" xfId="2" applyFont="1" applyFill="1" applyBorder="1" applyAlignment="1">
      <alignment horizontal="center"/>
    </xf>
    <xf numFmtId="0" fontId="13" fillId="14" borderId="2" xfId="2" applyFont="1" applyFill="1" applyBorder="1" applyAlignment="1">
      <alignment horizontal="left" vertical="center" wrapText="1"/>
    </xf>
    <xf numFmtId="0" fontId="13" fillId="14" borderId="0" xfId="2" applyFont="1" applyFill="1" applyBorder="1" applyAlignment="1">
      <alignment horizontal="left" vertical="center" wrapText="1"/>
    </xf>
    <xf numFmtId="0" fontId="13" fillId="14" borderId="2" xfId="2" applyFont="1" applyFill="1" applyBorder="1" applyAlignment="1">
      <alignment horizontal="left" vertical="center"/>
    </xf>
    <xf numFmtId="0" fontId="13" fillId="14" borderId="0" xfId="2" applyFont="1" applyFill="1" applyBorder="1" applyAlignment="1">
      <alignment horizontal="left" vertical="center"/>
    </xf>
    <xf numFmtId="0" fontId="13" fillId="13" borderId="29" xfId="2" applyFont="1" applyFill="1" applyBorder="1"/>
    <xf numFmtId="0" fontId="13" fillId="13" borderId="0" xfId="2" applyFont="1" applyFill="1" applyBorder="1"/>
    <xf numFmtId="0" fontId="9" fillId="14" borderId="0" xfId="2" applyFont="1" applyFill="1" applyBorder="1" applyAlignment="1">
      <alignment horizontal="center"/>
    </xf>
    <xf numFmtId="165" fontId="13" fillId="14" borderId="2" xfId="3" applyFont="1" applyFill="1" applyBorder="1" applyAlignment="1" applyProtection="1">
      <alignment horizontal="left" vertical="center"/>
    </xf>
    <xf numFmtId="165" fontId="13" fillId="14" borderId="0" xfId="3" applyFont="1" applyFill="1" applyBorder="1" applyAlignment="1" applyProtection="1">
      <alignment horizontal="left" vertical="center"/>
    </xf>
    <xf numFmtId="0" fontId="5" fillId="13" borderId="2" xfId="2" applyFont="1" applyFill="1" applyBorder="1"/>
    <xf numFmtId="0" fontId="5" fillId="13" borderId="0" xfId="2" applyFont="1" applyFill="1" applyBorder="1"/>
    <xf numFmtId="0" fontId="6" fillId="14" borderId="2" xfId="2" applyFont="1" applyFill="1" applyBorder="1" applyAlignment="1">
      <alignment vertical="center"/>
    </xf>
    <xf numFmtId="0" fontId="6" fillId="14" borderId="0" xfId="2" applyFont="1" applyFill="1" applyBorder="1" applyAlignment="1">
      <alignment vertical="center"/>
    </xf>
    <xf numFmtId="0" fontId="13" fillId="14" borderId="48" xfId="2" applyFont="1" applyFill="1" applyBorder="1" applyAlignment="1">
      <alignment horizontal="left" vertical="center" wrapText="1"/>
    </xf>
    <xf numFmtId="0" fontId="13" fillId="14" borderId="29" xfId="2" applyFont="1" applyFill="1" applyBorder="1" applyAlignment="1">
      <alignment vertical="center"/>
    </xf>
    <xf numFmtId="0" fontId="13" fillId="14" borderId="50" xfId="2" applyFont="1" applyFill="1" applyBorder="1" applyAlignment="1">
      <alignment vertical="center"/>
    </xf>
    <xf numFmtId="0" fontId="6" fillId="11" borderId="57" xfId="2" applyFont="1" applyFill="1" applyBorder="1" applyAlignment="1">
      <alignment vertical="center"/>
    </xf>
    <xf numFmtId="0" fontId="6" fillId="11" borderId="58" xfId="2" applyFont="1" applyFill="1" applyBorder="1" applyAlignment="1">
      <alignment vertical="center"/>
    </xf>
    <xf numFmtId="0" fontId="6" fillId="11" borderId="54" xfId="2" applyFont="1" applyFill="1" applyBorder="1" applyAlignment="1">
      <alignment horizontal="center" vertical="center" wrapText="1"/>
    </xf>
    <xf numFmtId="0" fontId="6" fillId="11" borderId="37" xfId="2" applyFont="1" applyFill="1" applyBorder="1" applyAlignment="1">
      <alignment horizontal="center" vertical="center" wrapText="1"/>
    </xf>
    <xf numFmtId="0" fontId="6" fillId="11" borderId="55" xfId="2" applyFont="1" applyFill="1" applyBorder="1" applyAlignment="1">
      <alignment horizontal="center" vertical="center" wrapText="1"/>
    </xf>
    <xf numFmtId="0" fontId="6" fillId="11" borderId="54" xfId="2" applyFont="1" applyFill="1" applyBorder="1" applyAlignment="1">
      <alignment vertical="center"/>
    </xf>
    <xf numFmtId="0" fontId="6" fillId="11" borderId="59" xfId="2" applyFont="1" applyFill="1" applyBorder="1" applyAlignment="1">
      <alignment vertical="center"/>
    </xf>
    <xf numFmtId="0" fontId="25" fillId="13" borderId="2" xfId="2" applyFont="1" applyFill="1" applyBorder="1"/>
    <xf numFmtId="0" fontId="25" fillId="13" borderId="0" xfId="2" applyFont="1" applyFill="1" applyBorder="1"/>
    <xf numFmtId="0" fontId="6" fillId="14" borderId="2" xfId="2" applyFont="1" applyFill="1" applyBorder="1" applyAlignment="1">
      <alignment vertical="center" wrapText="1"/>
    </xf>
    <xf numFmtId="0" fontId="6" fillId="14" borderId="0" xfId="2" applyFont="1" applyFill="1" applyBorder="1" applyAlignment="1">
      <alignment vertical="center" wrapText="1"/>
    </xf>
    <xf numFmtId="0" fontId="6" fillId="11" borderId="29" xfId="2" applyFont="1" applyFill="1" applyBorder="1" applyAlignment="1">
      <alignment vertical="center"/>
    </xf>
    <xf numFmtId="0" fontId="6" fillId="11" borderId="41" xfId="2" applyFont="1" applyFill="1" applyBorder="1" applyAlignment="1">
      <alignment vertical="center"/>
    </xf>
    <xf numFmtId="0" fontId="5" fillId="15" borderId="0" xfId="2" applyFont="1" applyFill="1" applyBorder="1"/>
    <xf numFmtId="0" fontId="6" fillId="14" borderId="45" xfId="2" applyFont="1" applyFill="1" applyBorder="1" applyAlignment="1">
      <alignment vertical="center" wrapText="1"/>
    </xf>
    <xf numFmtId="0" fontId="6" fillId="14" borderId="52" xfId="2" applyFont="1" applyFill="1" applyBorder="1" applyAlignment="1">
      <alignment vertical="center" wrapText="1"/>
    </xf>
    <xf numFmtId="0" fontId="5" fillId="11" borderId="5" xfId="2" applyFont="1" applyFill="1" applyBorder="1" applyAlignment="1">
      <alignment horizontal="center"/>
    </xf>
    <xf numFmtId="0" fontId="5" fillId="11" borderId="21" xfId="2" applyFont="1" applyFill="1" applyBorder="1" applyAlignment="1">
      <alignment horizontal="center"/>
    </xf>
    <xf numFmtId="0" fontId="4" fillId="11" borderId="2" xfId="2" applyFont="1" applyFill="1" applyBorder="1" applyAlignment="1">
      <alignment horizontal="center" vertical="center"/>
    </xf>
    <xf numFmtId="0" fontId="4" fillId="11" borderId="3" xfId="2" applyFont="1" applyFill="1" applyBorder="1" applyAlignment="1">
      <alignment horizontal="center" vertical="center"/>
    </xf>
    <xf numFmtId="49" fontId="4" fillId="11" borderId="18" xfId="2" applyNumberFormat="1" applyFont="1" applyFill="1" applyBorder="1" applyAlignment="1">
      <alignment horizontal="center" vertical="center"/>
    </xf>
  </cellXfs>
  <cellStyles count="435">
    <cellStyle name="=C:\WINNT\SYSTEM32\COMMAND.COM" xfId="10"/>
    <cellStyle name="20% - Énfasis1 2" xfId="11"/>
    <cellStyle name="20% - Énfasis2 2" xfId="12"/>
    <cellStyle name="20% - Énfasis3 2" xfId="13"/>
    <cellStyle name="20% - Énfasis4 2" xfId="14"/>
    <cellStyle name="40% - Énfasis3 2" xfId="15"/>
    <cellStyle name="60% - Énfasis3 2" xfId="16"/>
    <cellStyle name="60% - Énfasis4 2" xfId="17"/>
    <cellStyle name="60% - Énfasis6 2" xfId="18"/>
    <cellStyle name="Euro" xfId="19"/>
    <cellStyle name="Euro 2" xfId="20"/>
    <cellStyle name="Fecha" xfId="21"/>
    <cellStyle name="Fijo" xfId="22"/>
    <cellStyle name="HEADING1" xfId="23"/>
    <cellStyle name="HEADING2" xfId="24"/>
    <cellStyle name="Millares 10" xfId="25"/>
    <cellStyle name="Millares 11" xfId="26"/>
    <cellStyle name="Millares 12" xfId="27"/>
    <cellStyle name="Millares 13" xfId="28"/>
    <cellStyle name="Millares 14" xfId="29"/>
    <cellStyle name="Millares 15" xfId="30"/>
    <cellStyle name="Millares 16" xfId="31"/>
    <cellStyle name="Millares 2" xfId="3"/>
    <cellStyle name="Millares 2 10" xfId="32"/>
    <cellStyle name="Millares 2 10 2" xfId="33"/>
    <cellStyle name="Millares 2 11" xfId="34"/>
    <cellStyle name="Millares 2 11 2" xfId="35"/>
    <cellStyle name="Millares 2 12" xfId="36"/>
    <cellStyle name="Millares 2 12 2" xfId="37"/>
    <cellStyle name="Millares 2 13" xfId="38"/>
    <cellStyle name="Millares 2 13 2" xfId="39"/>
    <cellStyle name="Millares 2 14" xfId="40"/>
    <cellStyle name="Millares 2 14 2" xfId="41"/>
    <cellStyle name="Millares 2 15" xfId="42"/>
    <cellStyle name="Millares 2 15 2" xfId="43"/>
    <cellStyle name="Millares 2 16" xfId="44"/>
    <cellStyle name="Millares 2 16 2" xfId="45"/>
    <cellStyle name="Millares 2 17" xfId="46"/>
    <cellStyle name="Millares 2 17 2" xfId="47"/>
    <cellStyle name="Millares 2 18" xfId="48"/>
    <cellStyle name="Millares 2 18 2" xfId="49"/>
    <cellStyle name="Millares 2 19" xfId="50"/>
    <cellStyle name="Millares 2 2" xfId="51"/>
    <cellStyle name="Millares 2 2 10" xfId="52"/>
    <cellStyle name="Millares 2 2 11" xfId="53"/>
    <cellStyle name="Millares 2 2 12" xfId="54"/>
    <cellStyle name="Millares 2 2 13" xfId="55"/>
    <cellStyle name="Millares 2 2 14" xfId="56"/>
    <cellStyle name="Millares 2 2 15" xfId="57"/>
    <cellStyle name="Millares 2 2 16" xfId="58"/>
    <cellStyle name="Millares 2 2 17" xfId="59"/>
    <cellStyle name="Millares 2 2 18" xfId="60"/>
    <cellStyle name="Millares 2 2 19" xfId="61"/>
    <cellStyle name="Millares 2 2 2" xfId="62"/>
    <cellStyle name="Millares 2 2 2 2" xfId="63"/>
    <cellStyle name="Millares 2 2 20" xfId="64"/>
    <cellStyle name="Millares 2 2 21" xfId="65"/>
    <cellStyle name="Millares 2 2 22" xfId="66"/>
    <cellStyle name="Millares 2 2 23" xfId="67"/>
    <cellStyle name="Millares 2 2 24" xfId="68"/>
    <cellStyle name="Millares 2 2 25" xfId="69"/>
    <cellStyle name="Millares 2 2 26" xfId="70"/>
    <cellStyle name="Millares 2 2 27" xfId="71"/>
    <cellStyle name="Millares 2 2 28" xfId="72"/>
    <cellStyle name="Millares 2 2 29" xfId="73"/>
    <cellStyle name="Millares 2 2 3" xfId="74"/>
    <cellStyle name="Millares 2 2 3 2" xfId="75"/>
    <cellStyle name="Millares 2 2 4" xfId="76"/>
    <cellStyle name="Millares 2 2 5" xfId="77"/>
    <cellStyle name="Millares 2 2 6" xfId="78"/>
    <cellStyle name="Millares 2 2 7" xfId="79"/>
    <cellStyle name="Millares 2 2 8" xfId="80"/>
    <cellStyle name="Millares 2 2 9" xfId="81"/>
    <cellStyle name="Millares 2 20" xfId="82"/>
    <cellStyle name="Millares 2 21" xfId="83"/>
    <cellStyle name="Millares 2 22" xfId="84"/>
    <cellStyle name="Millares 2 23" xfId="85"/>
    <cellStyle name="Millares 2 24" xfId="86"/>
    <cellStyle name="Millares 2 25" xfId="87"/>
    <cellStyle name="Millares 2 26" xfId="88"/>
    <cellStyle name="Millares 2 27" xfId="89"/>
    <cellStyle name="Millares 2 28" xfId="90"/>
    <cellStyle name="Millares 2 29" xfId="91"/>
    <cellStyle name="Millares 2 3" xfId="92"/>
    <cellStyle name="Millares 2 3 10" xfId="93"/>
    <cellStyle name="Millares 2 3 11" xfId="94"/>
    <cellStyle name="Millares 2 3 12" xfId="95"/>
    <cellStyle name="Millares 2 3 13" xfId="96"/>
    <cellStyle name="Millares 2 3 14" xfId="97"/>
    <cellStyle name="Millares 2 3 15" xfId="98"/>
    <cellStyle name="Millares 2 3 16" xfId="99"/>
    <cellStyle name="Millares 2 3 17" xfId="100"/>
    <cellStyle name="Millares 2 3 18" xfId="101"/>
    <cellStyle name="Millares 2 3 19" xfId="102"/>
    <cellStyle name="Millares 2 3 2" xfId="103"/>
    <cellStyle name="Millares 2 3 2 2" xfId="104"/>
    <cellStyle name="Millares 2 3 20" xfId="105"/>
    <cellStyle name="Millares 2 3 21" xfId="106"/>
    <cellStyle name="Millares 2 3 22" xfId="107"/>
    <cellStyle name="Millares 2 3 23" xfId="108"/>
    <cellStyle name="Millares 2 3 24" xfId="109"/>
    <cellStyle name="Millares 2 3 3" xfId="110"/>
    <cellStyle name="Millares 2 3 4" xfId="111"/>
    <cellStyle name="Millares 2 3 5" xfId="112"/>
    <cellStyle name="Millares 2 3 6" xfId="113"/>
    <cellStyle name="Millares 2 3 7" xfId="114"/>
    <cellStyle name="Millares 2 3 8" xfId="115"/>
    <cellStyle name="Millares 2 3 9" xfId="116"/>
    <cellStyle name="Millares 2 30" xfId="117"/>
    <cellStyle name="Millares 2 4" xfId="118"/>
    <cellStyle name="Millares 2 4 2" xfId="119"/>
    <cellStyle name="Millares 2 5" xfId="120"/>
    <cellStyle name="Millares 2 5 2" xfId="121"/>
    <cellStyle name="Millares 2 6" xfId="122"/>
    <cellStyle name="Millares 2 6 2" xfId="123"/>
    <cellStyle name="Millares 2 7" xfId="124"/>
    <cellStyle name="Millares 2 7 2" xfId="125"/>
    <cellStyle name="Millares 2 8" xfId="126"/>
    <cellStyle name="Millares 2 8 2" xfId="127"/>
    <cellStyle name="Millares 2 9" xfId="128"/>
    <cellStyle name="Millares 2 9 2" xfId="129"/>
    <cellStyle name="Millares 3" xfId="130"/>
    <cellStyle name="Millares 3 2" xfId="131"/>
    <cellStyle name="Millares 3 3" xfId="132"/>
    <cellStyle name="Millares 3 4" xfId="133"/>
    <cellStyle name="Millares 3 5" xfId="134"/>
    <cellStyle name="Millares 3 6" xfId="135"/>
    <cellStyle name="Millares 3 7" xfId="136"/>
    <cellStyle name="Millares 4" xfId="137"/>
    <cellStyle name="Millares 4 2" xfId="138"/>
    <cellStyle name="Millares 4 3" xfId="139"/>
    <cellStyle name="Millares 5" xfId="140"/>
    <cellStyle name="Millares 6" xfId="141"/>
    <cellStyle name="Millares 7" xfId="142"/>
    <cellStyle name="Millares 8" xfId="143"/>
    <cellStyle name="Millares 8 2" xfId="144"/>
    <cellStyle name="Millares 9" xfId="145"/>
    <cellStyle name="Moneda 2" xfId="146"/>
    <cellStyle name="Moneda 2 2" xfId="147"/>
    <cellStyle name="Normal" xfId="0" builtinId="0"/>
    <cellStyle name="Normal 10" xfId="148"/>
    <cellStyle name="Normal 10 2" xfId="149"/>
    <cellStyle name="Normal 10 3" xfId="150"/>
    <cellStyle name="Normal 10 4" xfId="151"/>
    <cellStyle name="Normal 10 5" xfId="152"/>
    <cellStyle name="Normal 10 6" xfId="153"/>
    <cellStyle name="Normal 11" xfId="154"/>
    <cellStyle name="Normal 11 2" xfId="155"/>
    <cellStyle name="Normal 12" xfId="156"/>
    <cellStyle name="Normal 12 2" xfId="157"/>
    <cellStyle name="Normal 12 3" xfId="158"/>
    <cellStyle name="Normal 13" xfId="159"/>
    <cellStyle name="Normal 13 2" xfId="160"/>
    <cellStyle name="Normal 14" xfId="161"/>
    <cellStyle name="Normal 14 2" xfId="162"/>
    <cellStyle name="Normal 15" xfId="7"/>
    <cellStyle name="Normal 2" xfId="2"/>
    <cellStyle name="Normal 2 10" xfId="163"/>
    <cellStyle name="Normal 2 10 2" xfId="164"/>
    <cellStyle name="Normal 2 10 3" xfId="165"/>
    <cellStyle name="Normal 2 10 4" xfId="166"/>
    <cellStyle name="Normal 2 11" xfId="167"/>
    <cellStyle name="Normal 2 11 2" xfId="168"/>
    <cellStyle name="Normal 2 11 3" xfId="169"/>
    <cellStyle name="Normal 2 11 4" xfId="170"/>
    <cellStyle name="Normal 2 12" xfId="171"/>
    <cellStyle name="Normal 2 12 2" xfId="172"/>
    <cellStyle name="Normal 2 12 3" xfId="173"/>
    <cellStyle name="Normal 2 12 4" xfId="174"/>
    <cellStyle name="Normal 2 13" xfId="175"/>
    <cellStyle name="Normal 2 13 2" xfId="176"/>
    <cellStyle name="Normal 2 13 3" xfId="177"/>
    <cellStyle name="Normal 2 13 4" xfId="178"/>
    <cellStyle name="Normal 2 14" xfId="179"/>
    <cellStyle name="Normal 2 14 2" xfId="180"/>
    <cellStyle name="Normal 2 14 3" xfId="181"/>
    <cellStyle name="Normal 2 14 4" xfId="182"/>
    <cellStyle name="Normal 2 15" xfId="183"/>
    <cellStyle name="Normal 2 15 2" xfId="184"/>
    <cellStyle name="Normal 2 15 3" xfId="185"/>
    <cellStyle name="Normal 2 15 4" xfId="186"/>
    <cellStyle name="Normal 2 16" xfId="187"/>
    <cellStyle name="Normal 2 16 2" xfId="188"/>
    <cellStyle name="Normal 2 16 3" xfId="189"/>
    <cellStyle name="Normal 2 16 4" xfId="190"/>
    <cellStyle name="Normal 2 17" xfId="191"/>
    <cellStyle name="Normal 2 17 2" xfId="192"/>
    <cellStyle name="Normal 2 17 3" xfId="193"/>
    <cellStyle name="Normal 2 17 4" xfId="194"/>
    <cellStyle name="Normal 2 18" xfId="195"/>
    <cellStyle name="Normal 2 18 2" xfId="8"/>
    <cellStyle name="Normal 2 18 3" xfId="196"/>
    <cellStyle name="Normal 2 19" xfId="197"/>
    <cellStyle name="Normal 2 19 2" xfId="198"/>
    <cellStyle name="Normal 2 2" xfId="4"/>
    <cellStyle name="Normal 2 2 10" xfId="199"/>
    <cellStyle name="Normal 2 2 11" xfId="200"/>
    <cellStyle name="Normal 2 2 12" xfId="201"/>
    <cellStyle name="Normal 2 2 13" xfId="202"/>
    <cellStyle name="Normal 2 2 14" xfId="203"/>
    <cellStyle name="Normal 2 2 15" xfId="204"/>
    <cellStyle name="Normal 2 2 16" xfId="205"/>
    <cellStyle name="Normal 2 2 17" xfId="206"/>
    <cellStyle name="Normal 2 2 18" xfId="207"/>
    <cellStyle name="Normal 2 2 19" xfId="208"/>
    <cellStyle name="Normal 2 2 2" xfId="209"/>
    <cellStyle name="Normal 2 2 2 2" xfId="210"/>
    <cellStyle name="Normal 2 2 2 3" xfId="211"/>
    <cellStyle name="Normal 2 2 2 4" xfId="212"/>
    <cellStyle name="Normal 2 2 2 5" xfId="213"/>
    <cellStyle name="Normal 2 2 2 6" xfId="214"/>
    <cellStyle name="Normal 2 2 2 7" xfId="215"/>
    <cellStyle name="Normal 2 2 20" xfId="216"/>
    <cellStyle name="Normal 2 2 21" xfId="217"/>
    <cellStyle name="Normal 2 2 22" xfId="218"/>
    <cellStyle name="Normal 2 2 23" xfId="219"/>
    <cellStyle name="Normal 2 2 3" xfId="220"/>
    <cellStyle name="Normal 2 2 4" xfId="221"/>
    <cellStyle name="Normal 2 2 5" xfId="222"/>
    <cellStyle name="Normal 2 2 6" xfId="223"/>
    <cellStyle name="Normal 2 2 7" xfId="224"/>
    <cellStyle name="Normal 2 2 8" xfId="225"/>
    <cellStyle name="Normal 2 2 9" xfId="226"/>
    <cellStyle name="Normal 2 20" xfId="227"/>
    <cellStyle name="Normal 2 20 2" xfId="228"/>
    <cellStyle name="Normal 2 21" xfId="229"/>
    <cellStyle name="Normal 2 21 2" xfId="230"/>
    <cellStyle name="Normal 2 22" xfId="231"/>
    <cellStyle name="Normal 2 22 2" xfId="232"/>
    <cellStyle name="Normal 2 23" xfId="233"/>
    <cellStyle name="Normal 2 24" xfId="234"/>
    <cellStyle name="Normal 2 25" xfId="235"/>
    <cellStyle name="Normal 2 26" xfId="236"/>
    <cellStyle name="Normal 2 27" xfId="237"/>
    <cellStyle name="Normal 2 28" xfId="238"/>
    <cellStyle name="Normal 2 29" xfId="239"/>
    <cellStyle name="Normal 2 3" xfId="240"/>
    <cellStyle name="Normal 2 3 10" xfId="241"/>
    <cellStyle name="Normal 2 3 11" xfId="242"/>
    <cellStyle name="Normal 2 3 12" xfId="243"/>
    <cellStyle name="Normal 2 3 13" xfId="244"/>
    <cellStyle name="Normal 2 3 14" xfId="245"/>
    <cellStyle name="Normal 2 3 15" xfId="246"/>
    <cellStyle name="Normal 2 3 16" xfId="247"/>
    <cellStyle name="Normal 2 3 17" xfId="248"/>
    <cellStyle name="Normal 2 3 2" xfId="249"/>
    <cellStyle name="Normal 2 3 2 10" xfId="250"/>
    <cellStyle name="Normal 2 3 2 11" xfId="251"/>
    <cellStyle name="Normal 2 3 2 12" xfId="252"/>
    <cellStyle name="Normal 2 3 2 13" xfId="253"/>
    <cellStyle name="Normal 2 3 2 14" xfId="254"/>
    <cellStyle name="Normal 2 3 2 15" xfId="255"/>
    <cellStyle name="Normal 2 3 2 16" xfId="256"/>
    <cellStyle name="Normal 2 3 2 17" xfId="257"/>
    <cellStyle name="Normal 2 3 2 2" xfId="258"/>
    <cellStyle name="Normal 2 3 2 3" xfId="259"/>
    <cellStyle name="Normal 2 3 2 4" xfId="260"/>
    <cellStyle name="Normal 2 3 2 5" xfId="261"/>
    <cellStyle name="Normal 2 3 2 6" xfId="262"/>
    <cellStyle name="Normal 2 3 2 7" xfId="263"/>
    <cellStyle name="Normal 2 3 2 8" xfId="264"/>
    <cellStyle name="Normal 2 3 2 9" xfId="265"/>
    <cellStyle name="Normal 2 3 3" xfId="266"/>
    <cellStyle name="Normal 2 3 4" xfId="267"/>
    <cellStyle name="Normal 2 3 5" xfId="268"/>
    <cellStyle name="Normal 2 3 6" xfId="269"/>
    <cellStyle name="Normal 2 3 7" xfId="270"/>
    <cellStyle name="Normal 2 3 8" xfId="271"/>
    <cellStyle name="Normal 2 3 8 2" xfId="272"/>
    <cellStyle name="Normal 2 3 9" xfId="273"/>
    <cellStyle name="Normal 2 30" xfId="274"/>
    <cellStyle name="Normal 2 31" xfId="9"/>
    <cellStyle name="Normal 2 4" xfId="275"/>
    <cellStyle name="Normal 2 4 2" xfId="276"/>
    <cellStyle name="Normal 2 4 3" xfId="277"/>
    <cellStyle name="Normal 2 4 4" xfId="278"/>
    <cellStyle name="Normal 2 5" xfId="279"/>
    <cellStyle name="Normal 2 5 2" xfId="280"/>
    <cellStyle name="Normal 2 5 3" xfId="281"/>
    <cellStyle name="Normal 2 5 4" xfId="282"/>
    <cellStyle name="Normal 2 6" xfId="283"/>
    <cellStyle name="Normal 2 6 2" xfId="284"/>
    <cellStyle name="Normal 2 6 3" xfId="285"/>
    <cellStyle name="Normal 2 6 4" xfId="286"/>
    <cellStyle name="Normal 2 7" xfId="287"/>
    <cellStyle name="Normal 2 7 2" xfId="288"/>
    <cellStyle name="Normal 2 7 3" xfId="289"/>
    <cellStyle name="Normal 2 7 4" xfId="290"/>
    <cellStyle name="Normal 2 8" xfId="291"/>
    <cellStyle name="Normal 2 8 2" xfId="292"/>
    <cellStyle name="Normal 2 8 3" xfId="293"/>
    <cellStyle name="Normal 2 8 4" xfId="294"/>
    <cellStyle name="Normal 2 82" xfId="295"/>
    <cellStyle name="Normal 2 83" xfId="296"/>
    <cellStyle name="Normal 2 86" xfId="297"/>
    <cellStyle name="Normal 2 9" xfId="298"/>
    <cellStyle name="Normal 2 9 2" xfId="299"/>
    <cellStyle name="Normal 2 9 3" xfId="300"/>
    <cellStyle name="Normal 2 9 4" xfId="301"/>
    <cellStyle name="Normal 3" xfId="302"/>
    <cellStyle name="Normal 3 10" xfId="303"/>
    <cellStyle name="Normal 3 11" xfId="304"/>
    <cellStyle name="Normal 3 2" xfId="305"/>
    <cellStyle name="Normal 3 3" xfId="306"/>
    <cellStyle name="Normal 3 4" xfId="307"/>
    <cellStyle name="Normal 3 5" xfId="308"/>
    <cellStyle name="Normal 3 6" xfId="309"/>
    <cellStyle name="Normal 3 7" xfId="310"/>
    <cellStyle name="Normal 3 8" xfId="311"/>
    <cellStyle name="Normal 3 9" xfId="312"/>
    <cellStyle name="Normal 4" xfId="313"/>
    <cellStyle name="Normal 4 10" xfId="314"/>
    <cellStyle name="Normal 4 11" xfId="315"/>
    <cellStyle name="Normal 4 12" xfId="316"/>
    <cellStyle name="Normal 4 13" xfId="317"/>
    <cellStyle name="Normal 4 14" xfId="318"/>
    <cellStyle name="Normal 4 15" xfId="319"/>
    <cellStyle name="Normal 4 16" xfId="320"/>
    <cellStyle name="Normal 4 17" xfId="321"/>
    <cellStyle name="Normal 4 18" xfId="322"/>
    <cellStyle name="Normal 4 19" xfId="323"/>
    <cellStyle name="Normal 4 2" xfId="324"/>
    <cellStyle name="Normal 4 2 2" xfId="325"/>
    <cellStyle name="Normal 4 20" xfId="326"/>
    <cellStyle name="Normal 4 21" xfId="327"/>
    <cellStyle name="Normal 4 22" xfId="328"/>
    <cellStyle name="Normal 4 3" xfId="329"/>
    <cellStyle name="Normal 4 3 2" xfId="330"/>
    <cellStyle name="Normal 4 4" xfId="331"/>
    <cellStyle name="Normal 4 4 2" xfId="332"/>
    <cellStyle name="Normal 4 5" xfId="333"/>
    <cellStyle name="Normal 4 5 2" xfId="334"/>
    <cellStyle name="Normal 4 6" xfId="335"/>
    <cellStyle name="Normal 4 7" xfId="336"/>
    <cellStyle name="Normal 4 8" xfId="337"/>
    <cellStyle name="Normal 4 9" xfId="338"/>
    <cellStyle name="Normal 5" xfId="339"/>
    <cellStyle name="Normal 5 10" xfId="340"/>
    <cellStyle name="Normal 5 10 2" xfId="341"/>
    <cellStyle name="Normal 5 11" xfId="342"/>
    <cellStyle name="Normal 5 11 2" xfId="343"/>
    <cellStyle name="Normal 5 12" xfId="344"/>
    <cellStyle name="Normal 5 12 2" xfId="345"/>
    <cellStyle name="Normal 5 13" xfId="346"/>
    <cellStyle name="Normal 5 13 2" xfId="347"/>
    <cellStyle name="Normal 5 14" xfId="348"/>
    <cellStyle name="Normal 5 14 2" xfId="349"/>
    <cellStyle name="Normal 5 15" xfId="350"/>
    <cellStyle name="Normal 5 15 2" xfId="351"/>
    <cellStyle name="Normal 5 16" xfId="352"/>
    <cellStyle name="Normal 5 16 2" xfId="353"/>
    <cellStyle name="Normal 5 17" xfId="354"/>
    <cellStyle name="Normal 5 17 2" xfId="355"/>
    <cellStyle name="Normal 5 18" xfId="356"/>
    <cellStyle name="Normal 5 19" xfId="357"/>
    <cellStyle name="Normal 5 2" xfId="358"/>
    <cellStyle name="Normal 5 2 2" xfId="359"/>
    <cellStyle name="Normal 5 20" xfId="360"/>
    <cellStyle name="Normal 5 21" xfId="361"/>
    <cellStyle name="Normal 5 22" xfId="362"/>
    <cellStyle name="Normal 5 3" xfId="363"/>
    <cellStyle name="Normal 5 3 2" xfId="364"/>
    <cellStyle name="Normal 5 3 3" xfId="365"/>
    <cellStyle name="Normal 5 4" xfId="366"/>
    <cellStyle name="Normal 5 4 2" xfId="367"/>
    <cellStyle name="Normal 5 4 3" xfId="368"/>
    <cellStyle name="Normal 5 5" xfId="369"/>
    <cellStyle name="Normal 5 5 2" xfId="370"/>
    <cellStyle name="Normal 5 5 3" xfId="371"/>
    <cellStyle name="Normal 5 6" xfId="372"/>
    <cellStyle name="Normal 5 6 2" xfId="373"/>
    <cellStyle name="Normal 5 7" xfId="374"/>
    <cellStyle name="Normal 5 7 2" xfId="375"/>
    <cellStyle name="Normal 5 7 3" xfId="376"/>
    <cellStyle name="Normal 5 8" xfId="377"/>
    <cellStyle name="Normal 5 8 2" xfId="378"/>
    <cellStyle name="Normal 5 9" xfId="379"/>
    <cellStyle name="Normal 5 9 2" xfId="380"/>
    <cellStyle name="Normal 56" xfId="381"/>
    <cellStyle name="Normal 56 2" xfId="382"/>
    <cellStyle name="Normal 6" xfId="383"/>
    <cellStyle name="Normal 6 2" xfId="384"/>
    <cellStyle name="Normal 6 2 2" xfId="385"/>
    <cellStyle name="Normal 6 3" xfId="386"/>
    <cellStyle name="Normal 6 4" xfId="387"/>
    <cellStyle name="Normal 7" xfId="388"/>
    <cellStyle name="Normal 7 10" xfId="389"/>
    <cellStyle name="Normal 7 11" xfId="390"/>
    <cellStyle name="Normal 7 12" xfId="391"/>
    <cellStyle name="Normal 7 13" xfId="392"/>
    <cellStyle name="Normal 7 14" xfId="393"/>
    <cellStyle name="Normal 7 15" xfId="394"/>
    <cellStyle name="Normal 7 16" xfId="395"/>
    <cellStyle name="Normal 7 17" xfId="396"/>
    <cellStyle name="Normal 7 18" xfId="397"/>
    <cellStyle name="Normal 7 19" xfId="398"/>
    <cellStyle name="Normal 7 2" xfId="399"/>
    <cellStyle name="Normal 7 3" xfId="400"/>
    <cellStyle name="Normal 7 4" xfId="401"/>
    <cellStyle name="Normal 7 5" xfId="402"/>
    <cellStyle name="Normal 7 6" xfId="403"/>
    <cellStyle name="Normal 7 7" xfId="404"/>
    <cellStyle name="Normal 7 8" xfId="405"/>
    <cellStyle name="Normal 7 9" xfId="406"/>
    <cellStyle name="Normal 8" xfId="5"/>
    <cellStyle name="Normal 8 2" xfId="407"/>
    <cellStyle name="Normal 9" xfId="408"/>
    <cellStyle name="Normal 9 2" xfId="409"/>
    <cellStyle name="Normal 9 3" xfId="410"/>
    <cellStyle name="Normal 9 4" xfId="411"/>
    <cellStyle name="Notas 2" xfId="412"/>
    <cellStyle name="Notas 2 2" xfId="413"/>
    <cellStyle name="Notas 9" xfId="414"/>
    <cellStyle name="Porcentaje" xfId="1" builtinId="5"/>
    <cellStyle name="Porcentaje 2" xfId="415"/>
    <cellStyle name="Porcentaje 2 2" xfId="6"/>
    <cellStyle name="Porcentaje 3" xfId="416"/>
    <cellStyle name="Porcentual 2" xfId="417"/>
    <cellStyle name="Porcentual 2 2" xfId="418"/>
    <cellStyle name="Porcentual 2 3" xfId="419"/>
    <cellStyle name="Porcentual 3" xfId="420"/>
    <cellStyle name="SAPBEXstdItem" xfId="421"/>
    <cellStyle name="Total 10" xfId="422"/>
    <cellStyle name="Total 11" xfId="423"/>
    <cellStyle name="Total 12" xfId="424"/>
    <cellStyle name="Total 13" xfId="425"/>
    <cellStyle name="Total 14" xfId="426"/>
    <cellStyle name="Total 2" xfId="427"/>
    <cellStyle name="Total 3" xfId="428"/>
    <cellStyle name="Total 4" xfId="429"/>
    <cellStyle name="Total 5" xfId="430"/>
    <cellStyle name="Total 6" xfId="431"/>
    <cellStyle name="Total 7" xfId="432"/>
    <cellStyle name="Total 8" xfId="433"/>
    <cellStyle name="Total 9" xfId="4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UGO/Desktop/TV4N/INFORMACION%20ENTREGADA%20A%20TERCEROS/INFORMACION%20EN%20TRANSPARENCIA%20A%2018AGO17/2017/4TRIMESTRE%20FINANCIEROS%20TRANS/4TRIMESTADOS%20FINANCIEROS%20PARA%20IMPRIM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sheetName val="ESF"/>
      <sheetName val="EA"/>
      <sheetName val="EVHP"/>
      <sheetName val="EFE"/>
      <sheetName val="ECSF"/>
      <sheetName val="EAA"/>
      <sheetName val="EADOP"/>
      <sheetName val="pc"/>
      <sheetName val="NOTAS"/>
      <sheetName val="NOTAS GESTION"/>
      <sheetName val="EAIF"/>
      <sheetName val="CAdmon"/>
      <sheetName val="COG"/>
      <sheetName val="CTG"/>
      <sheetName val="CFG"/>
      <sheetName val="en"/>
      <sheetName val="in"/>
      <sheetName val="IPF"/>
      <sheetName val="GCP"/>
      <sheetName val="PyPI"/>
      <sheetName val="IR"/>
      <sheetName val="EAIE"/>
      <sheetName val="EB"/>
      <sheetName val="RCTAB"/>
      <sheetName val="MPAS"/>
      <sheetName val="DGTOF"/>
      <sheetName val="BM"/>
      <sheetName val="BIM"/>
      <sheetName val="ESF F1 35"/>
      <sheetName val="IAD F2 37"/>
      <sheetName val="IOBLG DIF F3"/>
      <sheetName val="F4 BALANCE"/>
      <sheetName val="F5  EAING"/>
      <sheetName val="F6A"/>
      <sheetName val="F6B"/>
      <sheetName val="F6C"/>
      <sheetName val="F6D"/>
      <sheetName val="Hoja13"/>
    </sheetNames>
    <sheetDataSet>
      <sheetData sheetId="0">
        <row r="3">
          <cell r="B3" t="str">
            <v>AL 31 de Diciembre de 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70"/>
  <sheetViews>
    <sheetView showGridLines="0" tabSelected="1" zoomScale="90" zoomScaleNormal="90" workbookViewId="0">
      <selection activeCell="B16" sqref="B16"/>
    </sheetView>
  </sheetViews>
  <sheetFormatPr baseColWidth="10" defaultRowHeight="12.75"/>
  <cols>
    <col min="1" max="1" width="80.5703125" style="52" customWidth="1"/>
    <col min="2" max="2" width="16.42578125" style="52" customWidth="1"/>
    <col min="3" max="3" width="20.5703125" style="52" customWidth="1"/>
    <col min="4" max="4" width="20.42578125" style="52" customWidth="1"/>
    <col min="5" max="5" width="18.7109375" style="2" customWidth="1"/>
    <col min="6" max="6" width="21.42578125" style="2" bestFit="1" customWidth="1"/>
    <col min="7" max="7" width="13.28515625" style="2" bestFit="1" customWidth="1"/>
    <col min="8" max="256" width="11.42578125" style="52"/>
    <col min="257" max="257" width="67.7109375" style="52" customWidth="1"/>
    <col min="258" max="258" width="16.42578125" style="52" customWidth="1"/>
    <col min="259" max="259" width="18.5703125" style="52" customWidth="1"/>
    <col min="260" max="260" width="19.140625" style="52" customWidth="1"/>
    <col min="261" max="261" width="14.85546875" style="52" customWidth="1"/>
    <col min="262" max="512" width="11.42578125" style="52"/>
    <col min="513" max="513" width="67.7109375" style="52" customWidth="1"/>
    <col min="514" max="514" width="16.42578125" style="52" customWidth="1"/>
    <col min="515" max="515" width="18.5703125" style="52" customWidth="1"/>
    <col min="516" max="516" width="19.140625" style="52" customWidth="1"/>
    <col min="517" max="517" width="14.85546875" style="52" customWidth="1"/>
    <col min="518" max="768" width="11.42578125" style="52"/>
    <col min="769" max="769" width="67.7109375" style="52" customWidth="1"/>
    <col min="770" max="770" width="16.42578125" style="52" customWidth="1"/>
    <col min="771" max="771" width="18.5703125" style="52" customWidth="1"/>
    <col min="772" max="772" width="19.140625" style="52" customWidth="1"/>
    <col min="773" max="773" width="14.85546875" style="52" customWidth="1"/>
    <col min="774" max="1024" width="11.42578125" style="52"/>
    <col min="1025" max="1025" width="67.7109375" style="52" customWidth="1"/>
    <col min="1026" max="1026" width="16.42578125" style="52" customWidth="1"/>
    <col min="1027" max="1027" width="18.5703125" style="52" customWidth="1"/>
    <col min="1028" max="1028" width="19.140625" style="52" customWidth="1"/>
    <col min="1029" max="1029" width="14.85546875" style="52" customWidth="1"/>
    <col min="1030" max="1280" width="11.42578125" style="52"/>
    <col min="1281" max="1281" width="67.7109375" style="52" customWidth="1"/>
    <col min="1282" max="1282" width="16.42578125" style="52" customWidth="1"/>
    <col min="1283" max="1283" width="18.5703125" style="52" customWidth="1"/>
    <col min="1284" max="1284" width="19.140625" style="52" customWidth="1"/>
    <col min="1285" max="1285" width="14.85546875" style="52" customWidth="1"/>
    <col min="1286" max="1536" width="11.42578125" style="52"/>
    <col min="1537" max="1537" width="67.7109375" style="52" customWidth="1"/>
    <col min="1538" max="1538" width="16.42578125" style="52" customWidth="1"/>
    <col min="1539" max="1539" width="18.5703125" style="52" customWidth="1"/>
    <col min="1540" max="1540" width="19.140625" style="52" customWidth="1"/>
    <col min="1541" max="1541" width="14.85546875" style="52" customWidth="1"/>
    <col min="1542" max="1792" width="11.42578125" style="52"/>
    <col min="1793" max="1793" width="67.7109375" style="52" customWidth="1"/>
    <col min="1794" max="1794" width="16.42578125" style="52" customWidth="1"/>
    <col min="1795" max="1795" width="18.5703125" style="52" customWidth="1"/>
    <col min="1796" max="1796" width="19.140625" style="52" customWidth="1"/>
    <col min="1797" max="1797" width="14.85546875" style="52" customWidth="1"/>
    <col min="1798" max="2048" width="11.42578125" style="52"/>
    <col min="2049" max="2049" width="67.7109375" style="52" customWidth="1"/>
    <col min="2050" max="2050" width="16.42578125" style="52" customWidth="1"/>
    <col min="2051" max="2051" width="18.5703125" style="52" customWidth="1"/>
    <col min="2052" max="2052" width="19.140625" style="52" customWidth="1"/>
    <col min="2053" max="2053" width="14.85546875" style="52" customWidth="1"/>
    <col min="2054" max="2304" width="11.42578125" style="52"/>
    <col min="2305" max="2305" width="67.7109375" style="52" customWidth="1"/>
    <col min="2306" max="2306" width="16.42578125" style="52" customWidth="1"/>
    <col min="2307" max="2307" width="18.5703125" style="52" customWidth="1"/>
    <col min="2308" max="2308" width="19.140625" style="52" customWidth="1"/>
    <col min="2309" max="2309" width="14.85546875" style="52" customWidth="1"/>
    <col min="2310" max="2560" width="11.42578125" style="52"/>
    <col min="2561" max="2561" width="67.7109375" style="52" customWidth="1"/>
    <col min="2562" max="2562" width="16.42578125" style="52" customWidth="1"/>
    <col min="2563" max="2563" width="18.5703125" style="52" customWidth="1"/>
    <col min="2564" max="2564" width="19.140625" style="52" customWidth="1"/>
    <col min="2565" max="2565" width="14.85546875" style="52" customWidth="1"/>
    <col min="2566" max="2816" width="11.42578125" style="52"/>
    <col min="2817" max="2817" width="67.7109375" style="52" customWidth="1"/>
    <col min="2818" max="2818" width="16.42578125" style="52" customWidth="1"/>
    <col min="2819" max="2819" width="18.5703125" style="52" customWidth="1"/>
    <col min="2820" max="2820" width="19.140625" style="52" customWidth="1"/>
    <col min="2821" max="2821" width="14.85546875" style="52" customWidth="1"/>
    <col min="2822" max="3072" width="11.42578125" style="52"/>
    <col min="3073" max="3073" width="67.7109375" style="52" customWidth="1"/>
    <col min="3074" max="3074" width="16.42578125" style="52" customWidth="1"/>
    <col min="3075" max="3075" width="18.5703125" style="52" customWidth="1"/>
    <col min="3076" max="3076" width="19.140625" style="52" customWidth="1"/>
    <col min="3077" max="3077" width="14.85546875" style="52" customWidth="1"/>
    <col min="3078" max="3328" width="11.42578125" style="52"/>
    <col min="3329" max="3329" width="67.7109375" style="52" customWidth="1"/>
    <col min="3330" max="3330" width="16.42578125" style="52" customWidth="1"/>
    <col min="3331" max="3331" width="18.5703125" style="52" customWidth="1"/>
    <col min="3332" max="3332" width="19.140625" style="52" customWidth="1"/>
    <col min="3333" max="3333" width="14.85546875" style="52" customWidth="1"/>
    <col min="3334" max="3584" width="11.42578125" style="52"/>
    <col min="3585" max="3585" width="67.7109375" style="52" customWidth="1"/>
    <col min="3586" max="3586" width="16.42578125" style="52" customWidth="1"/>
    <col min="3587" max="3587" width="18.5703125" style="52" customWidth="1"/>
    <col min="3588" max="3588" width="19.140625" style="52" customWidth="1"/>
    <col min="3589" max="3589" width="14.85546875" style="52" customWidth="1"/>
    <col min="3590" max="3840" width="11.42578125" style="52"/>
    <col min="3841" max="3841" width="67.7109375" style="52" customWidth="1"/>
    <col min="3842" max="3842" width="16.42578125" style="52" customWidth="1"/>
    <col min="3843" max="3843" width="18.5703125" style="52" customWidth="1"/>
    <col min="3844" max="3844" width="19.140625" style="52" customWidth="1"/>
    <col min="3845" max="3845" width="14.85546875" style="52" customWidth="1"/>
    <col min="3846" max="4096" width="11.42578125" style="52"/>
    <col min="4097" max="4097" width="67.7109375" style="52" customWidth="1"/>
    <col min="4098" max="4098" width="16.42578125" style="52" customWidth="1"/>
    <col min="4099" max="4099" width="18.5703125" style="52" customWidth="1"/>
    <col min="4100" max="4100" width="19.140625" style="52" customWidth="1"/>
    <col min="4101" max="4101" width="14.85546875" style="52" customWidth="1"/>
    <col min="4102" max="4352" width="11.42578125" style="52"/>
    <col min="4353" max="4353" width="67.7109375" style="52" customWidth="1"/>
    <col min="4354" max="4354" width="16.42578125" style="52" customWidth="1"/>
    <col min="4355" max="4355" width="18.5703125" style="52" customWidth="1"/>
    <col min="4356" max="4356" width="19.140625" style="52" customWidth="1"/>
    <col min="4357" max="4357" width="14.85546875" style="52" customWidth="1"/>
    <col min="4358" max="4608" width="11.42578125" style="52"/>
    <col min="4609" max="4609" width="67.7109375" style="52" customWidth="1"/>
    <col min="4610" max="4610" width="16.42578125" style="52" customWidth="1"/>
    <col min="4611" max="4611" width="18.5703125" style="52" customWidth="1"/>
    <col min="4612" max="4612" width="19.140625" style="52" customWidth="1"/>
    <col min="4613" max="4613" width="14.85546875" style="52" customWidth="1"/>
    <col min="4614" max="4864" width="11.42578125" style="52"/>
    <col min="4865" max="4865" width="67.7109375" style="52" customWidth="1"/>
    <col min="4866" max="4866" width="16.42578125" style="52" customWidth="1"/>
    <col min="4867" max="4867" width="18.5703125" style="52" customWidth="1"/>
    <col min="4868" max="4868" width="19.140625" style="52" customWidth="1"/>
    <col min="4869" max="4869" width="14.85546875" style="52" customWidth="1"/>
    <col min="4870" max="5120" width="11.42578125" style="52"/>
    <col min="5121" max="5121" width="67.7109375" style="52" customWidth="1"/>
    <col min="5122" max="5122" width="16.42578125" style="52" customWidth="1"/>
    <col min="5123" max="5123" width="18.5703125" style="52" customWidth="1"/>
    <col min="5124" max="5124" width="19.140625" style="52" customWidth="1"/>
    <col min="5125" max="5125" width="14.85546875" style="52" customWidth="1"/>
    <col min="5126" max="5376" width="11.42578125" style="52"/>
    <col min="5377" max="5377" width="67.7109375" style="52" customWidth="1"/>
    <col min="5378" max="5378" width="16.42578125" style="52" customWidth="1"/>
    <col min="5379" max="5379" width="18.5703125" style="52" customWidth="1"/>
    <col min="5380" max="5380" width="19.140625" style="52" customWidth="1"/>
    <col min="5381" max="5381" width="14.85546875" style="52" customWidth="1"/>
    <col min="5382" max="5632" width="11.42578125" style="52"/>
    <col min="5633" max="5633" width="67.7109375" style="52" customWidth="1"/>
    <col min="5634" max="5634" width="16.42578125" style="52" customWidth="1"/>
    <col min="5635" max="5635" width="18.5703125" style="52" customWidth="1"/>
    <col min="5636" max="5636" width="19.140625" style="52" customWidth="1"/>
    <col min="5637" max="5637" width="14.85546875" style="52" customWidth="1"/>
    <col min="5638" max="5888" width="11.42578125" style="52"/>
    <col min="5889" max="5889" width="67.7109375" style="52" customWidth="1"/>
    <col min="5890" max="5890" width="16.42578125" style="52" customWidth="1"/>
    <col min="5891" max="5891" width="18.5703125" style="52" customWidth="1"/>
    <col min="5892" max="5892" width="19.140625" style="52" customWidth="1"/>
    <col min="5893" max="5893" width="14.85546875" style="52" customWidth="1"/>
    <col min="5894" max="6144" width="11.42578125" style="52"/>
    <col min="6145" max="6145" width="67.7109375" style="52" customWidth="1"/>
    <col min="6146" max="6146" width="16.42578125" style="52" customWidth="1"/>
    <col min="6147" max="6147" width="18.5703125" style="52" customWidth="1"/>
    <col min="6148" max="6148" width="19.140625" style="52" customWidth="1"/>
    <col min="6149" max="6149" width="14.85546875" style="52" customWidth="1"/>
    <col min="6150" max="6400" width="11.42578125" style="52"/>
    <col min="6401" max="6401" width="67.7109375" style="52" customWidth="1"/>
    <col min="6402" max="6402" width="16.42578125" style="52" customWidth="1"/>
    <col min="6403" max="6403" width="18.5703125" style="52" customWidth="1"/>
    <col min="6404" max="6404" width="19.140625" style="52" customWidth="1"/>
    <col min="6405" max="6405" width="14.85546875" style="52" customWidth="1"/>
    <col min="6406" max="6656" width="11.42578125" style="52"/>
    <col min="6657" max="6657" width="67.7109375" style="52" customWidth="1"/>
    <col min="6658" max="6658" width="16.42578125" style="52" customWidth="1"/>
    <col min="6659" max="6659" width="18.5703125" style="52" customWidth="1"/>
    <col min="6660" max="6660" width="19.140625" style="52" customWidth="1"/>
    <col min="6661" max="6661" width="14.85546875" style="52" customWidth="1"/>
    <col min="6662" max="6912" width="11.42578125" style="52"/>
    <col min="6913" max="6913" width="67.7109375" style="52" customWidth="1"/>
    <col min="6914" max="6914" width="16.42578125" style="52" customWidth="1"/>
    <col min="6915" max="6915" width="18.5703125" style="52" customWidth="1"/>
    <col min="6916" max="6916" width="19.140625" style="52" customWidth="1"/>
    <col min="6917" max="6917" width="14.85546875" style="52" customWidth="1"/>
    <col min="6918" max="7168" width="11.42578125" style="52"/>
    <col min="7169" max="7169" width="67.7109375" style="52" customWidth="1"/>
    <col min="7170" max="7170" width="16.42578125" style="52" customWidth="1"/>
    <col min="7171" max="7171" width="18.5703125" style="52" customWidth="1"/>
    <col min="7172" max="7172" width="19.140625" style="52" customWidth="1"/>
    <col min="7173" max="7173" width="14.85546875" style="52" customWidth="1"/>
    <col min="7174" max="7424" width="11.42578125" style="52"/>
    <col min="7425" max="7425" width="67.7109375" style="52" customWidth="1"/>
    <col min="7426" max="7426" width="16.42578125" style="52" customWidth="1"/>
    <col min="7427" max="7427" width="18.5703125" style="52" customWidth="1"/>
    <col min="7428" max="7428" width="19.140625" style="52" customWidth="1"/>
    <col min="7429" max="7429" width="14.85546875" style="52" customWidth="1"/>
    <col min="7430" max="7680" width="11.42578125" style="52"/>
    <col min="7681" max="7681" width="67.7109375" style="52" customWidth="1"/>
    <col min="7682" max="7682" width="16.42578125" style="52" customWidth="1"/>
    <col min="7683" max="7683" width="18.5703125" style="52" customWidth="1"/>
    <col min="7684" max="7684" width="19.140625" style="52" customWidth="1"/>
    <col min="7685" max="7685" width="14.85546875" style="52" customWidth="1"/>
    <col min="7686" max="7936" width="11.42578125" style="52"/>
    <col min="7937" max="7937" width="67.7109375" style="52" customWidth="1"/>
    <col min="7938" max="7938" width="16.42578125" style="52" customWidth="1"/>
    <col min="7939" max="7939" width="18.5703125" style="52" customWidth="1"/>
    <col min="7940" max="7940" width="19.140625" style="52" customWidth="1"/>
    <col min="7941" max="7941" width="14.85546875" style="52" customWidth="1"/>
    <col min="7942" max="8192" width="11.42578125" style="52"/>
    <col min="8193" max="8193" width="67.7109375" style="52" customWidth="1"/>
    <col min="8194" max="8194" width="16.42578125" style="52" customWidth="1"/>
    <col min="8195" max="8195" width="18.5703125" style="52" customWidth="1"/>
    <col min="8196" max="8196" width="19.140625" style="52" customWidth="1"/>
    <col min="8197" max="8197" width="14.85546875" style="52" customWidth="1"/>
    <col min="8198" max="8448" width="11.42578125" style="52"/>
    <col min="8449" max="8449" width="67.7109375" style="52" customWidth="1"/>
    <col min="8450" max="8450" width="16.42578125" style="52" customWidth="1"/>
    <col min="8451" max="8451" width="18.5703125" style="52" customWidth="1"/>
    <col min="8452" max="8452" width="19.140625" style="52" customWidth="1"/>
    <col min="8453" max="8453" width="14.85546875" style="52" customWidth="1"/>
    <col min="8454" max="8704" width="11.42578125" style="52"/>
    <col min="8705" max="8705" width="67.7109375" style="52" customWidth="1"/>
    <col min="8706" max="8706" width="16.42578125" style="52" customWidth="1"/>
    <col min="8707" max="8707" width="18.5703125" style="52" customWidth="1"/>
    <col min="8708" max="8708" width="19.140625" style="52" customWidth="1"/>
    <col min="8709" max="8709" width="14.85546875" style="52" customWidth="1"/>
    <col min="8710" max="8960" width="11.42578125" style="52"/>
    <col min="8961" max="8961" width="67.7109375" style="52" customWidth="1"/>
    <col min="8962" max="8962" width="16.42578125" style="52" customWidth="1"/>
    <col min="8963" max="8963" width="18.5703125" style="52" customWidth="1"/>
    <col min="8964" max="8964" width="19.140625" style="52" customWidth="1"/>
    <col min="8965" max="8965" width="14.85546875" style="52" customWidth="1"/>
    <col min="8966" max="9216" width="11.42578125" style="52"/>
    <col min="9217" max="9217" width="67.7109375" style="52" customWidth="1"/>
    <col min="9218" max="9218" width="16.42578125" style="52" customWidth="1"/>
    <col min="9219" max="9219" width="18.5703125" style="52" customWidth="1"/>
    <col min="9220" max="9220" width="19.140625" style="52" customWidth="1"/>
    <col min="9221" max="9221" width="14.85546875" style="52" customWidth="1"/>
    <col min="9222" max="9472" width="11.42578125" style="52"/>
    <col min="9473" max="9473" width="67.7109375" style="52" customWidth="1"/>
    <col min="9474" max="9474" width="16.42578125" style="52" customWidth="1"/>
    <col min="9475" max="9475" width="18.5703125" style="52" customWidth="1"/>
    <col min="9476" max="9476" width="19.140625" style="52" customWidth="1"/>
    <col min="9477" max="9477" width="14.85546875" style="52" customWidth="1"/>
    <col min="9478" max="9728" width="11.42578125" style="52"/>
    <col min="9729" max="9729" width="67.7109375" style="52" customWidth="1"/>
    <col min="9730" max="9730" width="16.42578125" style="52" customWidth="1"/>
    <col min="9731" max="9731" width="18.5703125" style="52" customWidth="1"/>
    <col min="9732" max="9732" width="19.140625" style="52" customWidth="1"/>
    <col min="9733" max="9733" width="14.85546875" style="52" customWidth="1"/>
    <col min="9734" max="9984" width="11.42578125" style="52"/>
    <col min="9985" max="9985" width="67.7109375" style="52" customWidth="1"/>
    <col min="9986" max="9986" width="16.42578125" style="52" customWidth="1"/>
    <col min="9987" max="9987" width="18.5703125" style="52" customWidth="1"/>
    <col min="9988" max="9988" width="19.140625" style="52" customWidth="1"/>
    <col min="9989" max="9989" width="14.85546875" style="52" customWidth="1"/>
    <col min="9990" max="10240" width="11.42578125" style="52"/>
    <col min="10241" max="10241" width="67.7109375" style="52" customWidth="1"/>
    <col min="10242" max="10242" width="16.42578125" style="52" customWidth="1"/>
    <col min="10243" max="10243" width="18.5703125" style="52" customWidth="1"/>
    <col min="10244" max="10244" width="19.140625" style="52" customWidth="1"/>
    <col min="10245" max="10245" width="14.85546875" style="52" customWidth="1"/>
    <col min="10246" max="10496" width="11.42578125" style="52"/>
    <col min="10497" max="10497" width="67.7109375" style="52" customWidth="1"/>
    <col min="10498" max="10498" width="16.42578125" style="52" customWidth="1"/>
    <col min="10499" max="10499" width="18.5703125" style="52" customWidth="1"/>
    <col min="10500" max="10500" width="19.140625" style="52" customWidth="1"/>
    <col min="10501" max="10501" width="14.85546875" style="52" customWidth="1"/>
    <col min="10502" max="10752" width="11.42578125" style="52"/>
    <col min="10753" max="10753" width="67.7109375" style="52" customWidth="1"/>
    <col min="10754" max="10754" width="16.42578125" style="52" customWidth="1"/>
    <col min="10755" max="10755" width="18.5703125" style="52" customWidth="1"/>
    <col min="10756" max="10756" width="19.140625" style="52" customWidth="1"/>
    <col min="10757" max="10757" width="14.85546875" style="52" customWidth="1"/>
    <col min="10758" max="11008" width="11.42578125" style="52"/>
    <col min="11009" max="11009" width="67.7109375" style="52" customWidth="1"/>
    <col min="11010" max="11010" width="16.42578125" style="52" customWidth="1"/>
    <col min="11011" max="11011" width="18.5703125" style="52" customWidth="1"/>
    <col min="11012" max="11012" width="19.140625" style="52" customWidth="1"/>
    <col min="11013" max="11013" width="14.85546875" style="52" customWidth="1"/>
    <col min="11014" max="11264" width="11.42578125" style="52"/>
    <col min="11265" max="11265" width="67.7109375" style="52" customWidth="1"/>
    <col min="11266" max="11266" width="16.42578125" style="52" customWidth="1"/>
    <col min="11267" max="11267" width="18.5703125" style="52" customWidth="1"/>
    <col min="11268" max="11268" width="19.140625" style="52" customWidth="1"/>
    <col min="11269" max="11269" width="14.85546875" style="52" customWidth="1"/>
    <col min="11270" max="11520" width="11.42578125" style="52"/>
    <col min="11521" max="11521" width="67.7109375" style="52" customWidth="1"/>
    <col min="11522" max="11522" width="16.42578125" style="52" customWidth="1"/>
    <col min="11523" max="11523" width="18.5703125" style="52" customWidth="1"/>
    <col min="11524" max="11524" width="19.140625" style="52" customWidth="1"/>
    <col min="11525" max="11525" width="14.85546875" style="52" customWidth="1"/>
    <col min="11526" max="11776" width="11.42578125" style="52"/>
    <col min="11777" max="11777" width="67.7109375" style="52" customWidth="1"/>
    <col min="11778" max="11778" width="16.42578125" style="52" customWidth="1"/>
    <col min="11779" max="11779" width="18.5703125" style="52" customWidth="1"/>
    <col min="11780" max="11780" width="19.140625" style="52" customWidth="1"/>
    <col min="11781" max="11781" width="14.85546875" style="52" customWidth="1"/>
    <col min="11782" max="12032" width="11.42578125" style="52"/>
    <col min="12033" max="12033" width="67.7109375" style="52" customWidth="1"/>
    <col min="12034" max="12034" width="16.42578125" style="52" customWidth="1"/>
    <col min="12035" max="12035" width="18.5703125" style="52" customWidth="1"/>
    <col min="12036" max="12036" width="19.140625" style="52" customWidth="1"/>
    <col min="12037" max="12037" width="14.85546875" style="52" customWidth="1"/>
    <col min="12038" max="12288" width="11.42578125" style="52"/>
    <col min="12289" max="12289" width="67.7109375" style="52" customWidth="1"/>
    <col min="12290" max="12290" width="16.42578125" style="52" customWidth="1"/>
    <col min="12291" max="12291" width="18.5703125" style="52" customWidth="1"/>
    <col min="12292" max="12292" width="19.140625" style="52" customWidth="1"/>
    <col min="12293" max="12293" width="14.85546875" style="52" customWidth="1"/>
    <col min="12294" max="12544" width="11.42578125" style="52"/>
    <col min="12545" max="12545" width="67.7109375" style="52" customWidth="1"/>
    <col min="12546" max="12546" width="16.42578125" style="52" customWidth="1"/>
    <col min="12547" max="12547" width="18.5703125" style="52" customWidth="1"/>
    <col min="12548" max="12548" width="19.140625" style="52" customWidth="1"/>
    <col min="12549" max="12549" width="14.85546875" style="52" customWidth="1"/>
    <col min="12550" max="12800" width="11.42578125" style="52"/>
    <col min="12801" max="12801" width="67.7109375" style="52" customWidth="1"/>
    <col min="12802" max="12802" width="16.42578125" style="52" customWidth="1"/>
    <col min="12803" max="12803" width="18.5703125" style="52" customWidth="1"/>
    <col min="12804" max="12804" width="19.140625" style="52" customWidth="1"/>
    <col min="12805" max="12805" width="14.85546875" style="52" customWidth="1"/>
    <col min="12806" max="13056" width="11.42578125" style="52"/>
    <col min="13057" max="13057" width="67.7109375" style="52" customWidth="1"/>
    <col min="13058" max="13058" width="16.42578125" style="52" customWidth="1"/>
    <col min="13059" max="13059" width="18.5703125" style="52" customWidth="1"/>
    <col min="13060" max="13060" width="19.140625" style="52" customWidth="1"/>
    <col min="13061" max="13061" width="14.85546875" style="52" customWidth="1"/>
    <col min="13062" max="13312" width="11.42578125" style="52"/>
    <col min="13313" max="13313" width="67.7109375" style="52" customWidth="1"/>
    <col min="13314" max="13314" width="16.42578125" style="52" customWidth="1"/>
    <col min="13315" max="13315" width="18.5703125" style="52" customWidth="1"/>
    <col min="13316" max="13316" width="19.140625" style="52" customWidth="1"/>
    <col min="13317" max="13317" width="14.85546875" style="52" customWidth="1"/>
    <col min="13318" max="13568" width="11.42578125" style="52"/>
    <col min="13569" max="13569" width="67.7109375" style="52" customWidth="1"/>
    <col min="13570" max="13570" width="16.42578125" style="52" customWidth="1"/>
    <col min="13571" max="13571" width="18.5703125" style="52" customWidth="1"/>
    <col min="13572" max="13572" width="19.140625" style="52" customWidth="1"/>
    <col min="13573" max="13573" width="14.85546875" style="52" customWidth="1"/>
    <col min="13574" max="13824" width="11.42578125" style="52"/>
    <col min="13825" max="13825" width="67.7109375" style="52" customWidth="1"/>
    <col min="13826" max="13826" width="16.42578125" style="52" customWidth="1"/>
    <col min="13827" max="13827" width="18.5703125" style="52" customWidth="1"/>
    <col min="13828" max="13828" width="19.140625" style="52" customWidth="1"/>
    <col min="13829" max="13829" width="14.85546875" style="52" customWidth="1"/>
    <col min="13830" max="14080" width="11.42578125" style="52"/>
    <col min="14081" max="14081" width="67.7109375" style="52" customWidth="1"/>
    <col min="14082" max="14082" width="16.42578125" style="52" customWidth="1"/>
    <col min="14083" max="14083" width="18.5703125" style="52" customWidth="1"/>
    <col min="14084" max="14084" width="19.140625" style="52" customWidth="1"/>
    <col min="14085" max="14085" width="14.85546875" style="52" customWidth="1"/>
    <col min="14086" max="14336" width="11.42578125" style="52"/>
    <col min="14337" max="14337" width="67.7109375" style="52" customWidth="1"/>
    <col min="14338" max="14338" width="16.42578125" style="52" customWidth="1"/>
    <col min="14339" max="14339" width="18.5703125" style="52" customWidth="1"/>
    <col min="14340" max="14340" width="19.140625" style="52" customWidth="1"/>
    <col min="14341" max="14341" width="14.85546875" style="52" customWidth="1"/>
    <col min="14342" max="14592" width="11.42578125" style="52"/>
    <col min="14593" max="14593" width="67.7109375" style="52" customWidth="1"/>
    <col min="14594" max="14594" width="16.42578125" style="52" customWidth="1"/>
    <col min="14595" max="14595" width="18.5703125" style="52" customWidth="1"/>
    <col min="14596" max="14596" width="19.140625" style="52" customWidth="1"/>
    <col min="14597" max="14597" width="14.85546875" style="52" customWidth="1"/>
    <col min="14598" max="14848" width="11.42578125" style="52"/>
    <col min="14849" max="14849" width="67.7109375" style="52" customWidth="1"/>
    <col min="14850" max="14850" width="16.42578125" style="52" customWidth="1"/>
    <col min="14851" max="14851" width="18.5703125" style="52" customWidth="1"/>
    <col min="14852" max="14852" width="19.140625" style="52" customWidth="1"/>
    <col min="14853" max="14853" width="14.85546875" style="52" customWidth="1"/>
    <col min="14854" max="15104" width="11.42578125" style="52"/>
    <col min="15105" max="15105" width="67.7109375" style="52" customWidth="1"/>
    <col min="15106" max="15106" width="16.42578125" style="52" customWidth="1"/>
    <col min="15107" max="15107" width="18.5703125" style="52" customWidth="1"/>
    <col min="15108" max="15108" width="19.140625" style="52" customWidth="1"/>
    <col min="15109" max="15109" width="14.85546875" style="52" customWidth="1"/>
    <col min="15110" max="15360" width="11.42578125" style="52"/>
    <col min="15361" max="15361" width="67.7109375" style="52" customWidth="1"/>
    <col min="15362" max="15362" width="16.42578125" style="52" customWidth="1"/>
    <col min="15363" max="15363" width="18.5703125" style="52" customWidth="1"/>
    <col min="15364" max="15364" width="19.140625" style="52" customWidth="1"/>
    <col min="15365" max="15365" width="14.85546875" style="52" customWidth="1"/>
    <col min="15366" max="15616" width="11.42578125" style="52"/>
    <col min="15617" max="15617" width="67.7109375" style="52" customWidth="1"/>
    <col min="15618" max="15618" width="16.42578125" style="52" customWidth="1"/>
    <col min="15619" max="15619" width="18.5703125" style="52" customWidth="1"/>
    <col min="15620" max="15620" width="19.140625" style="52" customWidth="1"/>
    <col min="15621" max="15621" width="14.85546875" style="52" customWidth="1"/>
    <col min="15622" max="15872" width="11.42578125" style="52"/>
    <col min="15873" max="15873" width="67.7109375" style="52" customWidth="1"/>
    <col min="15874" max="15874" width="16.42578125" style="52" customWidth="1"/>
    <col min="15875" max="15875" width="18.5703125" style="52" customWidth="1"/>
    <col min="15876" max="15876" width="19.140625" style="52" customWidth="1"/>
    <col min="15877" max="15877" width="14.85546875" style="52" customWidth="1"/>
    <col min="15878" max="16128" width="11.42578125" style="52"/>
    <col min="16129" max="16129" width="67.7109375" style="52" customWidth="1"/>
    <col min="16130" max="16130" width="16.42578125" style="52" customWidth="1"/>
    <col min="16131" max="16131" width="18.5703125" style="52" customWidth="1"/>
    <col min="16132" max="16132" width="19.140625" style="52" customWidth="1"/>
    <col min="16133" max="16133" width="14.85546875" style="52" customWidth="1"/>
    <col min="16134" max="16384" width="11.42578125" style="52"/>
  </cols>
  <sheetData>
    <row r="1" spans="1:6" ht="4.5" customHeight="1">
      <c r="A1" s="390"/>
      <c r="B1" s="391"/>
      <c r="C1" s="391"/>
      <c r="D1" s="391"/>
      <c r="E1" s="1"/>
    </row>
    <row r="2" spans="1:6">
      <c r="A2" s="390" t="s">
        <v>0</v>
      </c>
      <c r="B2" s="391"/>
      <c r="C2" s="391"/>
      <c r="D2" s="391"/>
      <c r="E2" s="391"/>
      <c r="F2" s="3"/>
    </row>
    <row r="3" spans="1:6" ht="14.25" customHeight="1">
      <c r="A3" s="390" t="str">
        <f>+[1]fecha!B3</f>
        <v>AL 31 de Diciembre de 2017</v>
      </c>
      <c r="B3" s="391"/>
      <c r="C3" s="391"/>
      <c r="D3" s="391"/>
      <c r="E3" s="391"/>
    </row>
    <row r="4" spans="1:6" hidden="1">
      <c r="A4" s="4"/>
      <c r="B4" s="5"/>
      <c r="C4" s="6"/>
      <c r="D4" s="6"/>
      <c r="E4" s="7"/>
    </row>
    <row r="5" spans="1:6">
      <c r="A5" s="8" t="s">
        <v>1</v>
      </c>
      <c r="B5" s="9" t="s">
        <v>2</v>
      </c>
      <c r="C5" s="10"/>
      <c r="D5" s="11"/>
    </row>
    <row r="6" spans="1:6">
      <c r="A6" s="8"/>
      <c r="B6" s="12"/>
      <c r="C6" s="13"/>
      <c r="D6" s="7"/>
    </row>
    <row r="7" spans="1:6" ht="15.75">
      <c r="A7" s="362" t="s">
        <v>3</v>
      </c>
      <c r="B7" s="362"/>
      <c r="C7" s="362"/>
      <c r="D7" s="362"/>
      <c r="E7" s="362"/>
    </row>
    <row r="8" spans="1:6">
      <c r="A8" s="14" t="s">
        <v>4</v>
      </c>
      <c r="B8" s="15"/>
      <c r="C8" s="6"/>
      <c r="D8" s="6"/>
    </row>
    <row r="9" spans="1:6">
      <c r="A9" s="16" t="s">
        <v>5</v>
      </c>
      <c r="B9" s="17"/>
      <c r="C9" s="6"/>
      <c r="D9" s="6"/>
    </row>
    <row r="10" spans="1:6">
      <c r="A10" s="18" t="s">
        <v>6</v>
      </c>
      <c r="B10" s="7"/>
      <c r="C10" s="7"/>
      <c r="D10" s="7"/>
    </row>
    <row r="11" spans="1:6">
      <c r="A11" s="19"/>
      <c r="B11" s="20"/>
      <c r="C11" s="20"/>
      <c r="D11" s="20"/>
      <c r="E11" s="7"/>
    </row>
    <row r="12" spans="1:6" ht="20.25" customHeight="1">
      <c r="A12" s="21" t="s">
        <v>7</v>
      </c>
      <c r="B12" s="22" t="s">
        <v>8</v>
      </c>
      <c r="C12" s="23" t="s">
        <v>9</v>
      </c>
      <c r="D12" s="23" t="s">
        <v>10</v>
      </c>
      <c r="E12" s="7"/>
    </row>
    <row r="13" spans="1:6">
      <c r="A13" s="24" t="s">
        <v>11</v>
      </c>
      <c r="B13" s="25"/>
      <c r="C13" s="26">
        <v>0</v>
      </c>
      <c r="D13" s="27">
        <v>0</v>
      </c>
      <c r="E13" s="7"/>
    </row>
    <row r="14" spans="1:6">
      <c r="A14" s="28"/>
      <c r="B14" s="29"/>
      <c r="C14" s="30">
        <v>0</v>
      </c>
      <c r="D14" s="31">
        <v>0</v>
      </c>
      <c r="E14" s="32"/>
    </row>
    <row r="15" spans="1:6">
      <c r="A15" s="28" t="s">
        <v>12</v>
      </c>
      <c r="B15" s="29"/>
      <c r="C15" s="30">
        <v>0</v>
      </c>
      <c r="D15" s="31">
        <v>0</v>
      </c>
      <c r="E15" s="32"/>
    </row>
    <row r="16" spans="1:6">
      <c r="A16" s="33" t="s">
        <v>13</v>
      </c>
      <c r="B16" s="34">
        <v>1700602.81</v>
      </c>
      <c r="C16" s="35">
        <v>0</v>
      </c>
      <c r="D16" s="31">
        <v>0</v>
      </c>
      <c r="E16" s="7"/>
    </row>
    <row r="17" spans="1:5">
      <c r="A17" s="33" t="s">
        <v>14</v>
      </c>
      <c r="B17" s="34">
        <v>4742561.42</v>
      </c>
      <c r="C17" s="35">
        <v>0</v>
      </c>
      <c r="D17" s="31">
        <v>0</v>
      </c>
      <c r="E17" s="7"/>
    </row>
    <row r="18" spans="1:5">
      <c r="A18" s="36"/>
      <c r="B18" s="37"/>
      <c r="C18" s="38">
        <v>0</v>
      </c>
      <c r="D18" s="31">
        <v>0</v>
      </c>
      <c r="E18" s="7"/>
    </row>
    <row r="19" spans="1:5">
      <c r="A19" s="39" t="s">
        <v>15</v>
      </c>
      <c r="B19" s="40"/>
      <c r="C19" s="41">
        <v>0</v>
      </c>
      <c r="D19" s="42">
        <v>0</v>
      </c>
      <c r="E19" s="7"/>
    </row>
    <row r="20" spans="1:5">
      <c r="A20" s="19"/>
      <c r="B20" s="43">
        <f>SUM(B13:B19)</f>
        <v>6443164.2300000004</v>
      </c>
      <c r="C20" s="23"/>
      <c r="D20" s="43">
        <f>SUM(D13:D19)</f>
        <v>0</v>
      </c>
    </row>
    <row r="21" spans="1:5">
      <c r="A21" s="19"/>
      <c r="B21" s="20"/>
      <c r="C21" s="20"/>
      <c r="D21" s="20"/>
    </row>
    <row r="22" spans="1:5">
      <c r="A22" s="44" t="s">
        <v>16</v>
      </c>
      <c r="B22" s="45"/>
      <c r="C22" s="20"/>
      <c r="D22" s="20"/>
    </row>
    <row r="23" spans="1:5" ht="18.75" customHeight="1">
      <c r="A23" s="21" t="s">
        <v>17</v>
      </c>
      <c r="B23" s="23" t="s">
        <v>8</v>
      </c>
      <c r="C23" s="23" t="s">
        <v>18</v>
      </c>
      <c r="D23" s="23" t="s">
        <v>19</v>
      </c>
    </row>
    <row r="24" spans="1:5">
      <c r="A24" s="46" t="s">
        <v>20</v>
      </c>
      <c r="B24" s="47"/>
      <c r="C24" s="47"/>
      <c r="D24" s="47"/>
    </row>
    <row r="25" spans="1:5">
      <c r="A25" s="48" t="s">
        <v>21</v>
      </c>
      <c r="B25" s="34">
        <v>1805795.83</v>
      </c>
      <c r="C25" s="34">
        <v>1220840</v>
      </c>
      <c r="D25" s="34">
        <v>57840</v>
      </c>
    </row>
    <row r="26" spans="1:5">
      <c r="A26" s="49"/>
      <c r="B26" s="47"/>
      <c r="C26" s="47"/>
      <c r="D26" s="47"/>
    </row>
    <row r="27" spans="1:5" ht="14.25" customHeight="1">
      <c r="A27" s="49" t="s">
        <v>22</v>
      </c>
      <c r="B27" s="47"/>
      <c r="C27" s="47"/>
      <c r="D27" s="47"/>
    </row>
    <row r="28" spans="1:5" ht="14.25" customHeight="1">
      <c r="A28" s="50"/>
      <c r="B28" s="51"/>
      <c r="C28" s="51"/>
      <c r="D28" s="51"/>
    </row>
    <row r="29" spans="1:5" ht="14.25" customHeight="1">
      <c r="B29" s="53">
        <f>SUM(B24:B28)</f>
        <v>1805795.83</v>
      </c>
      <c r="C29" s="53">
        <f>SUM(C24:C28)</f>
        <v>1220840</v>
      </c>
      <c r="D29" s="53">
        <f>SUM(D24:D28)</f>
        <v>57840</v>
      </c>
    </row>
    <row r="30" spans="1:5" ht="14.25" customHeight="1">
      <c r="B30" s="54"/>
      <c r="C30" s="54"/>
      <c r="D30" s="54"/>
    </row>
    <row r="31" spans="1:5" ht="23.25" customHeight="1">
      <c r="A31" s="55" t="s">
        <v>23</v>
      </c>
      <c r="B31" s="56" t="s">
        <v>8</v>
      </c>
      <c r="C31" s="57" t="s">
        <v>24</v>
      </c>
      <c r="D31" s="23" t="s">
        <v>25</v>
      </c>
    </row>
    <row r="32" spans="1:5" ht="14.25" customHeight="1">
      <c r="A32" s="58" t="s">
        <v>26</v>
      </c>
      <c r="B32" s="59">
        <f>SUM(B33:B37)</f>
        <v>1315032.69</v>
      </c>
      <c r="C32" s="59">
        <f>SUM(C33:C37)</f>
        <v>1315032.69</v>
      </c>
      <c r="D32" s="34">
        <v>0</v>
      </c>
    </row>
    <row r="33" spans="1:5" ht="14.25" customHeight="1">
      <c r="A33" s="60" t="s">
        <v>27</v>
      </c>
      <c r="B33" s="61">
        <v>11828.36</v>
      </c>
      <c r="C33" s="34">
        <v>11828.36</v>
      </c>
      <c r="D33" s="34"/>
    </row>
    <row r="34" spans="1:5" ht="14.25" customHeight="1">
      <c r="A34" s="60" t="s">
        <v>28</v>
      </c>
      <c r="B34" s="61">
        <v>3849.1</v>
      </c>
      <c r="C34" s="34">
        <v>3849.1</v>
      </c>
      <c r="D34" s="34"/>
    </row>
    <row r="35" spans="1:5" ht="14.25" customHeight="1">
      <c r="A35" s="60" t="s">
        <v>29</v>
      </c>
      <c r="B35" s="61">
        <v>62511.34</v>
      </c>
      <c r="C35" s="34">
        <v>62511.34</v>
      </c>
      <c r="D35" s="34"/>
    </row>
    <row r="36" spans="1:5" ht="14.25" customHeight="1">
      <c r="A36" s="60" t="s">
        <v>30</v>
      </c>
      <c r="B36" s="61">
        <v>1228980.8799999999</v>
      </c>
      <c r="C36" s="34">
        <v>1228980.8799999999</v>
      </c>
      <c r="D36" s="34"/>
    </row>
    <row r="37" spans="1:5" ht="14.25" customHeight="1">
      <c r="A37" s="60" t="s">
        <v>31</v>
      </c>
      <c r="B37" s="61">
        <v>7863.01</v>
      </c>
      <c r="C37" s="34">
        <v>7863.01</v>
      </c>
      <c r="D37" s="34"/>
    </row>
    <row r="38" spans="1:5" ht="14.25" customHeight="1">
      <c r="A38" s="62"/>
      <c r="B38" s="63"/>
      <c r="C38" s="47"/>
      <c r="D38" s="47"/>
    </row>
    <row r="39" spans="1:5" ht="14.25" customHeight="1">
      <c r="A39" s="58" t="s">
        <v>32</v>
      </c>
      <c r="B39" s="59">
        <v>0</v>
      </c>
      <c r="C39" s="64">
        <v>0</v>
      </c>
      <c r="D39" s="34">
        <v>0</v>
      </c>
      <c r="E39" s="65"/>
    </row>
    <row r="40" spans="1:5" ht="14.25" customHeight="1">
      <c r="A40" s="66"/>
      <c r="B40" s="67"/>
      <c r="C40" s="51"/>
      <c r="D40" s="51"/>
    </row>
    <row r="41" spans="1:5" ht="14.25" customHeight="1">
      <c r="B41" s="53">
        <f>+B32+B39</f>
        <v>1315032.69</v>
      </c>
      <c r="C41" s="53">
        <f>+C32+C39</f>
        <v>1315032.69</v>
      </c>
      <c r="D41" s="68">
        <f>SUM(D31:D40)</f>
        <v>0</v>
      </c>
    </row>
    <row r="42" spans="1:5" ht="14.25" customHeight="1"/>
    <row r="43" spans="1:5" ht="14.25" customHeight="1">
      <c r="A43" s="44" t="s">
        <v>33</v>
      </c>
    </row>
    <row r="44" spans="1:5" ht="24" customHeight="1">
      <c r="A44" s="21" t="s">
        <v>34</v>
      </c>
      <c r="B44" s="23" t="s">
        <v>8</v>
      </c>
      <c r="C44" s="23" t="s">
        <v>35</v>
      </c>
    </row>
    <row r="45" spans="1:5" ht="14.25" customHeight="1">
      <c r="A45" s="46" t="s">
        <v>36</v>
      </c>
      <c r="B45" s="69">
        <v>0</v>
      </c>
      <c r="C45" s="70">
        <v>0</v>
      </c>
    </row>
    <row r="46" spans="1:5" ht="14.25" customHeight="1">
      <c r="A46" s="49"/>
      <c r="B46" s="31"/>
      <c r="C46" s="71">
        <v>0</v>
      </c>
    </row>
    <row r="47" spans="1:5" ht="14.25" customHeight="1">
      <c r="A47" s="49" t="s">
        <v>37</v>
      </c>
      <c r="B47" s="69">
        <v>0</v>
      </c>
      <c r="C47" s="72">
        <v>0</v>
      </c>
    </row>
    <row r="48" spans="1:5" ht="14.25" customHeight="1">
      <c r="A48" s="50"/>
      <c r="B48" s="42"/>
      <c r="C48" s="73">
        <v>0</v>
      </c>
    </row>
    <row r="49" spans="1:5" ht="14.25" customHeight="1">
      <c r="A49" s="74"/>
      <c r="B49" s="68">
        <f>SUM(B44:B48)</f>
        <v>0</v>
      </c>
      <c r="C49" s="75">
        <f>SUM(C44:C48)</f>
        <v>0</v>
      </c>
    </row>
    <row r="50" spans="1:5" ht="14.25" customHeight="1">
      <c r="A50" s="74"/>
      <c r="B50" s="76"/>
      <c r="C50" s="76"/>
    </row>
    <row r="51" spans="1:5" ht="14.25" customHeight="1">
      <c r="A51" s="44" t="s">
        <v>38</v>
      </c>
    </row>
    <row r="52" spans="1:5" ht="27.75" customHeight="1">
      <c r="A52" s="77" t="s">
        <v>39</v>
      </c>
      <c r="B52" s="78" t="s">
        <v>8</v>
      </c>
      <c r="C52" s="78" t="s">
        <v>9</v>
      </c>
      <c r="D52" s="78" t="s">
        <v>40</v>
      </c>
      <c r="E52" s="79" t="s">
        <v>41</v>
      </c>
    </row>
    <row r="53" spans="1:5" ht="14.25" customHeight="1">
      <c r="A53" s="80" t="s">
        <v>42</v>
      </c>
      <c r="B53" s="81">
        <v>0</v>
      </c>
      <c r="C53" s="27">
        <v>0</v>
      </c>
      <c r="D53" s="27">
        <v>0</v>
      </c>
      <c r="E53" s="82">
        <v>0</v>
      </c>
    </row>
    <row r="54" spans="1:5" ht="14.25" customHeight="1">
      <c r="A54" s="80"/>
      <c r="B54" s="31"/>
      <c r="C54" s="31">
        <v>0</v>
      </c>
      <c r="D54" s="31">
        <v>0</v>
      </c>
      <c r="E54" s="83">
        <v>0</v>
      </c>
    </row>
    <row r="55" spans="1:5" ht="14.25" customHeight="1">
      <c r="A55" s="80"/>
      <c r="B55" s="31"/>
      <c r="C55" s="31">
        <v>0</v>
      </c>
      <c r="D55" s="31">
        <v>0</v>
      </c>
      <c r="E55" s="83">
        <v>0</v>
      </c>
    </row>
    <row r="56" spans="1:5" ht="14.25" customHeight="1">
      <c r="A56" s="84"/>
      <c r="B56" s="85"/>
      <c r="C56" s="85">
        <v>0</v>
      </c>
      <c r="D56" s="85">
        <v>0</v>
      </c>
      <c r="E56" s="86">
        <v>0</v>
      </c>
    </row>
    <row r="57" spans="1:5" ht="15" customHeight="1">
      <c r="A57" s="74"/>
      <c r="B57" s="87">
        <f>SUM(B52:B56)</f>
        <v>0</v>
      </c>
      <c r="C57" s="88">
        <v>0</v>
      </c>
      <c r="D57" s="88">
        <v>0</v>
      </c>
      <c r="E57" s="88">
        <v>0</v>
      </c>
    </row>
    <row r="58" spans="1:5">
      <c r="A58" s="74"/>
      <c r="B58" s="89"/>
      <c r="C58" s="89"/>
      <c r="D58" s="89"/>
      <c r="E58" s="90"/>
    </row>
    <row r="59" spans="1:5" ht="26.25" customHeight="1">
      <c r="A59" s="77" t="s">
        <v>43</v>
      </c>
      <c r="B59" s="78" t="s">
        <v>8</v>
      </c>
      <c r="C59" s="78" t="s">
        <v>9</v>
      </c>
      <c r="D59" s="79" t="s">
        <v>44</v>
      </c>
      <c r="E59" s="90"/>
    </row>
    <row r="60" spans="1:5">
      <c r="A60" s="91" t="s">
        <v>45</v>
      </c>
      <c r="B60" s="81">
        <v>0</v>
      </c>
      <c r="C60" s="31">
        <v>0</v>
      </c>
      <c r="D60" s="71">
        <v>0</v>
      </c>
      <c r="E60" s="90"/>
    </row>
    <row r="61" spans="1:5" ht="8.25" customHeight="1">
      <c r="A61" s="92"/>
      <c r="B61" s="85"/>
      <c r="C61" s="85">
        <v>0</v>
      </c>
      <c r="D61" s="93">
        <v>0</v>
      </c>
      <c r="E61" s="90"/>
    </row>
    <row r="62" spans="1:5" ht="16.5" customHeight="1">
      <c r="A62" s="50"/>
      <c r="B62" s="87">
        <f>SUM(B60:B61)</f>
        <v>0</v>
      </c>
      <c r="C62" s="392"/>
      <c r="D62" s="392"/>
      <c r="E62" s="90"/>
    </row>
    <row r="63" spans="1:5">
      <c r="A63" s="74"/>
      <c r="B63" s="89"/>
      <c r="C63" s="89"/>
      <c r="D63" s="89"/>
      <c r="E63" s="90"/>
    </row>
    <row r="64" spans="1:5">
      <c r="A64" s="44" t="s">
        <v>46</v>
      </c>
    </row>
    <row r="65" spans="1:5" ht="24" customHeight="1">
      <c r="A65" s="94" t="s">
        <v>47</v>
      </c>
      <c r="B65" s="78" t="s">
        <v>48</v>
      </c>
      <c r="C65" s="78" t="s">
        <v>49</v>
      </c>
      <c r="D65" s="79" t="s">
        <v>50</v>
      </c>
    </row>
    <row r="66" spans="1:5">
      <c r="A66" s="95" t="s">
        <v>51</v>
      </c>
      <c r="B66" s="96">
        <f>SUM(B67:B69)</f>
        <v>38053482.909999996</v>
      </c>
      <c r="C66" s="96">
        <f>SUM(C67:C69)</f>
        <v>37442337.859999999</v>
      </c>
      <c r="D66" s="97">
        <f>SUM(D67:D69)</f>
        <v>-611145.05000000005</v>
      </c>
    </row>
    <row r="67" spans="1:5">
      <c r="A67" s="98" t="s">
        <v>52</v>
      </c>
      <c r="B67" s="99">
        <v>1485312</v>
      </c>
      <c r="C67" s="99">
        <v>1485312</v>
      </c>
      <c r="D67" s="100">
        <f>+C67-B67</f>
        <v>0</v>
      </c>
    </row>
    <row r="68" spans="1:5">
      <c r="A68" s="98" t="s">
        <v>53</v>
      </c>
      <c r="B68" s="99">
        <v>35957025.859999999</v>
      </c>
      <c r="C68" s="99">
        <v>35957025.859999999</v>
      </c>
      <c r="D68" s="100">
        <f>+C68-B68</f>
        <v>0</v>
      </c>
    </row>
    <row r="69" spans="1:5">
      <c r="A69" s="98" t="s">
        <v>54</v>
      </c>
      <c r="B69" s="99">
        <v>611145.05000000005</v>
      </c>
      <c r="C69" s="99">
        <v>0</v>
      </c>
      <c r="D69" s="100">
        <f>+C69-B69</f>
        <v>-611145.05000000005</v>
      </c>
    </row>
    <row r="70" spans="1:5">
      <c r="A70" s="101"/>
      <c r="B70" s="102"/>
      <c r="C70" s="103"/>
      <c r="D70" s="104"/>
    </row>
    <row r="71" spans="1:5">
      <c r="A71" s="101" t="s">
        <v>55</v>
      </c>
      <c r="B71" s="105">
        <f>SUM(B72:B96)</f>
        <v>144838620.36000001</v>
      </c>
      <c r="C71" s="105">
        <f>SUM(C72:C96)</f>
        <v>160677011.52999997</v>
      </c>
      <c r="D71" s="105">
        <f>SUM(D72:D96)</f>
        <v>15838391.169999996</v>
      </c>
      <c r="E71" s="106"/>
    </row>
    <row r="72" spans="1:5">
      <c r="A72" s="98" t="s">
        <v>56</v>
      </c>
      <c r="B72" s="99">
        <v>209571.64</v>
      </c>
      <c r="C72" s="99">
        <v>260913.64</v>
      </c>
      <c r="D72" s="100">
        <f t="shared" ref="D72:D96" si="0">+C72-B72</f>
        <v>51342</v>
      </c>
      <c r="E72" s="17"/>
    </row>
    <row r="73" spans="1:5">
      <c r="A73" s="98" t="s">
        <v>57</v>
      </c>
      <c r="B73" s="99">
        <v>1241435.93</v>
      </c>
      <c r="C73" s="99">
        <v>1241435.93</v>
      </c>
      <c r="D73" s="100">
        <f t="shared" si="0"/>
        <v>0</v>
      </c>
      <c r="E73" s="17"/>
    </row>
    <row r="74" spans="1:5">
      <c r="A74" s="98" t="s">
        <v>58</v>
      </c>
      <c r="B74" s="99">
        <v>4267.24</v>
      </c>
      <c r="C74" s="99">
        <v>4267.24</v>
      </c>
      <c r="D74" s="100">
        <f t="shared" si="0"/>
        <v>0</v>
      </c>
      <c r="E74" s="17"/>
    </row>
    <row r="75" spans="1:5">
      <c r="A75" s="98" t="s">
        <v>59</v>
      </c>
      <c r="B75" s="99">
        <v>9892214.9100000001</v>
      </c>
      <c r="C75" s="99">
        <v>10427661.26</v>
      </c>
      <c r="D75" s="100">
        <f t="shared" si="0"/>
        <v>535446.34999999963</v>
      </c>
      <c r="E75" s="17"/>
    </row>
    <row r="76" spans="1:5">
      <c r="A76" s="98" t="s">
        <v>60</v>
      </c>
      <c r="B76" s="99">
        <v>6195931.1100000003</v>
      </c>
      <c r="C76" s="99">
        <v>6195931.1100000003</v>
      </c>
      <c r="D76" s="100">
        <f t="shared" si="0"/>
        <v>0</v>
      </c>
      <c r="E76" s="17"/>
    </row>
    <row r="77" spans="1:5">
      <c r="A77" s="98" t="s">
        <v>61</v>
      </c>
      <c r="B77" s="99">
        <v>340404.97</v>
      </c>
      <c r="C77" s="99">
        <v>489761.47</v>
      </c>
      <c r="D77" s="100">
        <f t="shared" si="0"/>
        <v>149356.5</v>
      </c>
      <c r="E77" s="17"/>
    </row>
    <row r="78" spans="1:5">
      <c r="A78" s="98" t="s">
        <v>62</v>
      </c>
      <c r="B78" s="99">
        <v>2180330.66</v>
      </c>
      <c r="C78" s="99">
        <v>2180330.66</v>
      </c>
      <c r="D78" s="100">
        <f t="shared" si="0"/>
        <v>0</v>
      </c>
      <c r="E78" s="17"/>
    </row>
    <row r="79" spans="1:5">
      <c r="A79" s="98" t="s">
        <v>63</v>
      </c>
      <c r="B79" s="99">
        <v>748433.33</v>
      </c>
      <c r="C79" s="99">
        <v>830932.61</v>
      </c>
      <c r="D79" s="100">
        <f t="shared" si="0"/>
        <v>82499.280000000028</v>
      </c>
      <c r="E79" s="17"/>
    </row>
    <row r="80" spans="1:5">
      <c r="A80" s="98" t="s">
        <v>64</v>
      </c>
      <c r="B80" s="99">
        <v>827900.28</v>
      </c>
      <c r="C80" s="99">
        <v>2690862.59</v>
      </c>
      <c r="D80" s="100">
        <f t="shared" si="0"/>
        <v>1862962.3099999998</v>
      </c>
      <c r="E80" s="17"/>
    </row>
    <row r="81" spans="1:5">
      <c r="A81" s="98" t="s">
        <v>65</v>
      </c>
      <c r="B81" s="99">
        <v>57875</v>
      </c>
      <c r="C81" s="99">
        <v>57875</v>
      </c>
      <c r="D81" s="100">
        <f t="shared" si="0"/>
        <v>0</v>
      </c>
      <c r="E81" s="17"/>
    </row>
    <row r="82" spans="1:5">
      <c r="A82" s="98" t="s">
        <v>66</v>
      </c>
      <c r="B82" s="99">
        <v>1642775</v>
      </c>
      <c r="C82" s="99">
        <v>1642775</v>
      </c>
      <c r="D82" s="100">
        <f t="shared" si="0"/>
        <v>0</v>
      </c>
      <c r="E82" s="17"/>
    </row>
    <row r="83" spans="1:5">
      <c r="A83" s="98" t="s">
        <v>67</v>
      </c>
      <c r="B83" s="99">
        <v>4598101.97</v>
      </c>
      <c r="C83" s="99">
        <v>3546284.88</v>
      </c>
      <c r="D83" s="100">
        <f t="shared" si="0"/>
        <v>-1051817.0899999999</v>
      </c>
      <c r="E83" s="17"/>
    </row>
    <row r="84" spans="1:5">
      <c r="A84" s="98" t="s">
        <v>68</v>
      </c>
      <c r="B84" s="99">
        <v>0</v>
      </c>
      <c r="C84" s="99">
        <v>156178.97</v>
      </c>
      <c r="D84" s="100">
        <f t="shared" si="0"/>
        <v>156178.97</v>
      </c>
      <c r="E84" s="17"/>
    </row>
    <row r="85" spans="1:5">
      <c r="A85" s="98" t="s">
        <v>69</v>
      </c>
      <c r="B85" s="99">
        <v>380987.45</v>
      </c>
      <c r="C85" s="99">
        <v>367000</v>
      </c>
      <c r="D85" s="100">
        <f t="shared" si="0"/>
        <v>-13987.450000000012</v>
      </c>
      <c r="E85" s="17"/>
    </row>
    <row r="86" spans="1:5">
      <c r="A86" s="98" t="s">
        <v>70</v>
      </c>
      <c r="B86" s="99">
        <v>45418</v>
      </c>
      <c r="C86" s="99">
        <v>45418</v>
      </c>
      <c r="D86" s="100">
        <f t="shared" si="0"/>
        <v>0</v>
      </c>
      <c r="E86" s="17"/>
    </row>
    <row r="87" spans="1:5">
      <c r="A87" s="98" t="s">
        <v>71</v>
      </c>
      <c r="B87" s="99">
        <v>96977.9</v>
      </c>
      <c r="C87" s="99">
        <v>134392.29999999999</v>
      </c>
      <c r="D87" s="100">
        <f t="shared" si="0"/>
        <v>37414.399999999994</v>
      </c>
      <c r="E87" s="17"/>
    </row>
    <row r="88" spans="1:5">
      <c r="A88" s="98" t="s">
        <v>72</v>
      </c>
      <c r="B88" s="99">
        <v>43951187.530000001</v>
      </c>
      <c r="C88" s="99">
        <v>57816000.82</v>
      </c>
      <c r="D88" s="100">
        <f t="shared" si="0"/>
        <v>13864813.289999999</v>
      </c>
      <c r="E88" s="17"/>
    </row>
    <row r="89" spans="1:5">
      <c r="A89" s="98" t="s">
        <v>73</v>
      </c>
      <c r="B89" s="99">
        <v>66880551.420000002</v>
      </c>
      <c r="C89" s="99">
        <v>66880551.420000002</v>
      </c>
      <c r="D89" s="100">
        <f t="shared" si="0"/>
        <v>0</v>
      </c>
      <c r="E89" s="17"/>
    </row>
    <row r="90" spans="1:5">
      <c r="A90" s="98" t="s">
        <v>74</v>
      </c>
      <c r="B90" s="99">
        <v>4218841.46</v>
      </c>
      <c r="C90" s="99">
        <v>4332162</v>
      </c>
      <c r="D90" s="100">
        <f t="shared" si="0"/>
        <v>113320.54000000004</v>
      </c>
      <c r="E90" s="17"/>
    </row>
    <row r="91" spans="1:5">
      <c r="A91" s="98" t="s">
        <v>75</v>
      </c>
      <c r="B91" s="99">
        <v>919561.5</v>
      </c>
      <c r="C91" s="99">
        <v>919561.5</v>
      </c>
      <c r="D91" s="100">
        <f t="shared" si="0"/>
        <v>0</v>
      </c>
      <c r="E91" s="17"/>
    </row>
    <row r="92" spans="1:5">
      <c r="A92" s="98" t="s">
        <v>76</v>
      </c>
      <c r="B92" s="99">
        <v>2997.84</v>
      </c>
      <c r="C92" s="99">
        <v>25411.63</v>
      </c>
      <c r="D92" s="100">
        <f t="shared" si="0"/>
        <v>22413.79</v>
      </c>
      <c r="E92" s="17"/>
    </row>
    <row r="93" spans="1:5">
      <c r="A93" s="98" t="s">
        <v>77</v>
      </c>
      <c r="B93" s="99">
        <v>37206.26</v>
      </c>
      <c r="C93" s="99">
        <v>37206.26</v>
      </c>
      <c r="D93" s="100">
        <f t="shared" si="0"/>
        <v>0</v>
      </c>
      <c r="E93" s="17"/>
    </row>
    <row r="94" spans="1:5">
      <c r="A94" s="98" t="s">
        <v>78</v>
      </c>
      <c r="B94" s="99">
        <v>350806.55</v>
      </c>
      <c r="C94" s="99">
        <v>379254.83</v>
      </c>
      <c r="D94" s="100">
        <f t="shared" si="0"/>
        <v>28448.280000000028</v>
      </c>
      <c r="E94" s="17"/>
    </row>
    <row r="95" spans="1:5">
      <c r="A95" s="98" t="s">
        <v>79</v>
      </c>
      <c r="B95" s="99">
        <v>7170</v>
      </c>
      <c r="C95" s="99">
        <v>7170</v>
      </c>
      <c r="D95" s="100">
        <f t="shared" si="0"/>
        <v>0</v>
      </c>
      <c r="E95" s="17"/>
    </row>
    <row r="96" spans="1:5">
      <c r="A96" s="98" t="s">
        <v>80</v>
      </c>
      <c r="B96" s="99">
        <v>7672.41</v>
      </c>
      <c r="C96" s="99">
        <v>7672.41</v>
      </c>
      <c r="D96" s="100">
        <f t="shared" si="0"/>
        <v>0</v>
      </c>
      <c r="E96" s="17"/>
    </row>
    <row r="97" spans="1:4" ht="8.25" customHeight="1">
      <c r="A97" s="101"/>
      <c r="B97" s="103"/>
      <c r="C97" s="103"/>
      <c r="D97" s="100"/>
    </row>
    <row r="98" spans="1:4">
      <c r="A98" s="101" t="s">
        <v>81</v>
      </c>
      <c r="B98" s="105">
        <f>SUM(B99:B116)</f>
        <v>-99084625.179999992</v>
      </c>
      <c r="C98" s="105">
        <f>SUM(C99:C116)</f>
        <v>-109355726.55000001</v>
      </c>
      <c r="D98" s="105">
        <f t="shared" ref="D98:D116" si="1">+C98-B98</f>
        <v>-10271101.37000002</v>
      </c>
    </row>
    <row r="99" spans="1:4">
      <c r="A99" s="98" t="s">
        <v>82</v>
      </c>
      <c r="B99" s="99">
        <v>-18806650.260000002</v>
      </c>
      <c r="C99" s="99">
        <v>-18806650.260000002</v>
      </c>
      <c r="D99" s="100">
        <f t="shared" si="1"/>
        <v>0</v>
      </c>
    </row>
    <row r="100" spans="1:4">
      <c r="A100" s="98" t="s">
        <v>83</v>
      </c>
      <c r="B100" s="99">
        <v>-436309.99</v>
      </c>
      <c r="C100" s="99">
        <v>-511836.99</v>
      </c>
      <c r="D100" s="100">
        <f t="shared" si="1"/>
        <v>-75527</v>
      </c>
    </row>
    <row r="101" spans="1:4">
      <c r="A101" s="98" t="s">
        <v>84</v>
      </c>
      <c r="B101" s="99">
        <v>-2453.64</v>
      </c>
      <c r="C101" s="99">
        <v>-2880.39</v>
      </c>
      <c r="D101" s="100">
        <f t="shared" si="1"/>
        <v>-426.75</v>
      </c>
    </row>
    <row r="102" spans="1:4">
      <c r="A102" s="98" t="s">
        <v>85</v>
      </c>
      <c r="B102" s="99">
        <v>-4603.4399999999996</v>
      </c>
      <c r="C102" s="99">
        <v>-5370.68</v>
      </c>
      <c r="D102" s="100">
        <f t="shared" si="1"/>
        <v>-767.24000000000069</v>
      </c>
    </row>
    <row r="103" spans="1:4">
      <c r="A103" s="98" t="s">
        <v>86</v>
      </c>
      <c r="B103" s="99">
        <v>-8652896.2400000002</v>
      </c>
      <c r="C103" s="99">
        <v>-10904827.41</v>
      </c>
      <c r="D103" s="100">
        <f t="shared" si="1"/>
        <v>-2251931.17</v>
      </c>
    </row>
    <row r="104" spans="1:4">
      <c r="A104" s="98" t="s">
        <v>87</v>
      </c>
      <c r="B104" s="99">
        <v>-1554119.53</v>
      </c>
      <c r="C104" s="99">
        <v>-1800552.3</v>
      </c>
      <c r="D104" s="100">
        <f t="shared" si="1"/>
        <v>-246432.77000000002</v>
      </c>
    </row>
    <row r="105" spans="1:4">
      <c r="A105" s="98" t="s">
        <v>88</v>
      </c>
      <c r="B105" s="99">
        <v>-355456.29</v>
      </c>
      <c r="C105" s="99">
        <v>-436704.78</v>
      </c>
      <c r="D105" s="100">
        <f t="shared" si="1"/>
        <v>-81248.490000000049</v>
      </c>
    </row>
    <row r="106" spans="1:4">
      <c r="A106" s="98" t="s">
        <v>89</v>
      </c>
      <c r="B106" s="99">
        <v>-257380.39</v>
      </c>
      <c r="C106" s="99">
        <v>-488263.54</v>
      </c>
      <c r="D106" s="100">
        <f t="shared" si="1"/>
        <v>-230883.14999999997</v>
      </c>
    </row>
    <row r="107" spans="1:4">
      <c r="A107" s="98" t="s">
        <v>90</v>
      </c>
      <c r="B107" s="99">
        <v>-36654.17</v>
      </c>
      <c r="C107" s="99">
        <v>-42441.67</v>
      </c>
      <c r="D107" s="100">
        <f t="shared" si="1"/>
        <v>-5787.5</v>
      </c>
    </row>
    <row r="108" spans="1:4">
      <c r="A108" s="98" t="s">
        <v>91</v>
      </c>
      <c r="B108" s="99">
        <v>-4332673.47</v>
      </c>
      <c r="C108" s="99">
        <v>-4441678.63</v>
      </c>
      <c r="D108" s="100">
        <f t="shared" si="1"/>
        <v>-109005.16000000015</v>
      </c>
    </row>
    <row r="109" spans="1:4">
      <c r="A109" s="98" t="s">
        <v>92</v>
      </c>
      <c r="B109" s="99">
        <v>-378970.78</v>
      </c>
      <c r="C109" s="99">
        <v>-377411.93</v>
      </c>
      <c r="D109" s="100">
        <f t="shared" si="1"/>
        <v>1558.8500000000349</v>
      </c>
    </row>
    <row r="110" spans="1:4">
      <c r="A110" s="98" t="s">
        <v>93</v>
      </c>
      <c r="B110" s="99">
        <v>-26493.8</v>
      </c>
      <c r="C110" s="99">
        <v>-31035.599999999999</v>
      </c>
      <c r="D110" s="100">
        <f t="shared" si="1"/>
        <v>-4541.7999999999993</v>
      </c>
    </row>
    <row r="111" spans="1:4">
      <c r="A111" s="98" t="s">
        <v>94</v>
      </c>
      <c r="B111" s="99">
        <v>-16047.56</v>
      </c>
      <c r="C111" s="99">
        <v>-26680.720000000001</v>
      </c>
      <c r="D111" s="100">
        <f t="shared" si="1"/>
        <v>-10633.160000000002</v>
      </c>
    </row>
    <row r="112" spans="1:4">
      <c r="A112" s="98" t="s">
        <v>95</v>
      </c>
      <c r="B112" s="99">
        <v>-60947082.969999999</v>
      </c>
      <c r="C112" s="99">
        <v>-68222384.040000007</v>
      </c>
      <c r="D112" s="100">
        <f t="shared" si="1"/>
        <v>-7275301.0700000077</v>
      </c>
    </row>
    <row r="113" spans="1:4">
      <c r="A113" s="98" t="s">
        <v>96</v>
      </c>
      <c r="B113" s="99">
        <v>-2783378.22</v>
      </c>
      <c r="C113" s="99">
        <v>-3165516.34</v>
      </c>
      <c r="D113" s="100">
        <f t="shared" si="1"/>
        <v>-382138.11999999965</v>
      </c>
    </row>
    <row r="114" spans="1:4">
      <c r="A114" s="98" t="s">
        <v>97</v>
      </c>
      <c r="B114" s="99">
        <v>-16268.85</v>
      </c>
      <c r="C114" s="99">
        <v>-18059.41</v>
      </c>
      <c r="D114" s="100">
        <f t="shared" si="1"/>
        <v>-1790.5599999999995</v>
      </c>
    </row>
    <row r="115" spans="1:4">
      <c r="A115" s="98" t="s">
        <v>98</v>
      </c>
      <c r="B115" s="99">
        <v>-37639.99</v>
      </c>
      <c r="C115" s="99">
        <v>-73431.86</v>
      </c>
      <c r="D115" s="100">
        <f t="shared" si="1"/>
        <v>-35791.870000000003</v>
      </c>
    </row>
    <row r="116" spans="1:4">
      <c r="A116" s="98" t="s">
        <v>99</v>
      </c>
      <c r="B116" s="99">
        <v>-439545.59</v>
      </c>
      <c r="C116" s="99">
        <v>0</v>
      </c>
      <c r="D116" s="100">
        <f t="shared" si="1"/>
        <v>439545.59</v>
      </c>
    </row>
    <row r="117" spans="1:4" ht="8.25" customHeight="1">
      <c r="A117" s="84"/>
      <c r="B117" s="107"/>
      <c r="C117" s="107"/>
      <c r="D117" s="108"/>
    </row>
    <row r="118" spans="1:4" ht="18" customHeight="1">
      <c r="B118" s="109">
        <f>+B98+B71+B66</f>
        <v>83807478.090000018</v>
      </c>
      <c r="C118" s="109">
        <f>+C98+C71+C66</f>
        <v>88763622.839999959</v>
      </c>
      <c r="D118" s="109">
        <f>+D98+D71+D66</f>
        <v>4956144.7499999767</v>
      </c>
    </row>
    <row r="119" spans="1:4" ht="13.5" customHeight="1"/>
    <row r="120" spans="1:4" ht="21.75" customHeight="1">
      <c r="A120" s="77" t="s">
        <v>100</v>
      </c>
      <c r="B120" s="78" t="s">
        <v>48</v>
      </c>
      <c r="C120" s="78" t="s">
        <v>49</v>
      </c>
      <c r="D120" s="79" t="s">
        <v>50</v>
      </c>
    </row>
    <row r="121" spans="1:4">
      <c r="A121" s="110" t="s">
        <v>101</v>
      </c>
      <c r="B121" s="27"/>
      <c r="C121" s="27"/>
      <c r="D121" s="111"/>
    </row>
    <row r="122" spans="1:4">
      <c r="A122" s="91"/>
      <c r="B122" s="31"/>
      <c r="C122" s="31"/>
      <c r="D122" s="71"/>
    </row>
    <row r="123" spans="1:4">
      <c r="A123" s="91" t="s">
        <v>102</v>
      </c>
      <c r="B123" s="31"/>
      <c r="C123" s="31"/>
      <c r="D123" s="71"/>
    </row>
    <row r="124" spans="1:4">
      <c r="A124" s="91"/>
      <c r="B124" s="31"/>
      <c r="C124" s="31"/>
      <c r="D124" s="71"/>
    </row>
    <row r="125" spans="1:4">
      <c r="A125" s="112" t="s">
        <v>81</v>
      </c>
      <c r="B125" s="31"/>
      <c r="C125" s="31"/>
      <c r="D125" s="71"/>
    </row>
    <row r="126" spans="1:4">
      <c r="A126" s="113" t="s">
        <v>99</v>
      </c>
      <c r="B126" s="114">
        <v>-439545.59</v>
      </c>
      <c r="C126" s="114">
        <v>0</v>
      </c>
      <c r="D126" s="100">
        <f t="shared" ref="D126" si="2">+C126-B126</f>
        <v>439545.59</v>
      </c>
    </row>
    <row r="127" spans="1:4">
      <c r="A127" s="92"/>
      <c r="B127" s="85"/>
      <c r="C127" s="85"/>
      <c r="D127" s="93"/>
    </row>
    <row r="128" spans="1:4" ht="16.5" customHeight="1">
      <c r="B128" s="109">
        <f>SUM(B125:B127)</f>
        <v>-439545.59</v>
      </c>
      <c r="C128" s="109">
        <f>SUM(C125:C127)</f>
        <v>0</v>
      </c>
      <c r="D128" s="109">
        <f>SUM(D125:D127)</f>
        <v>439545.59</v>
      </c>
    </row>
    <row r="129" spans="1:5" ht="21.75" customHeight="1"/>
    <row r="130" spans="1:5" ht="27" customHeight="1">
      <c r="A130" s="77" t="s">
        <v>103</v>
      </c>
      <c r="B130" s="79" t="s">
        <v>8</v>
      </c>
    </row>
    <row r="131" spans="1:5">
      <c r="A131" s="115" t="s">
        <v>104</v>
      </c>
      <c r="B131" s="116">
        <v>0</v>
      </c>
    </row>
    <row r="132" spans="1:5">
      <c r="A132" s="91"/>
      <c r="B132" s="71"/>
    </row>
    <row r="133" spans="1:5">
      <c r="A133" s="92"/>
      <c r="B133" s="93"/>
    </row>
    <row r="134" spans="1:5" ht="15" customHeight="1">
      <c r="B134" s="117">
        <f>SUM(B131:B133)</f>
        <v>0</v>
      </c>
    </row>
    <row r="136" spans="1:5" ht="22.5" customHeight="1">
      <c r="A136" s="118" t="s">
        <v>105</v>
      </c>
      <c r="B136" s="119" t="s">
        <v>8</v>
      </c>
      <c r="C136" s="120" t="s">
        <v>106</v>
      </c>
    </row>
    <row r="137" spans="1:5">
      <c r="A137" s="110">
        <v>1190</v>
      </c>
      <c r="B137" s="121">
        <f>+B138</f>
        <v>283176.87</v>
      </c>
      <c r="C137" s="122"/>
    </row>
    <row r="138" spans="1:5">
      <c r="A138" s="123" t="s">
        <v>107</v>
      </c>
      <c r="B138" s="99">
        <v>283176.87</v>
      </c>
      <c r="C138" s="124"/>
    </row>
    <row r="139" spans="1:5">
      <c r="A139" s="125"/>
      <c r="B139" s="126"/>
      <c r="C139" s="127"/>
    </row>
    <row r="140" spans="1:5" ht="14.25" customHeight="1">
      <c r="B140" s="128">
        <f>+B137</f>
        <v>283176.87</v>
      </c>
      <c r="C140" s="129"/>
    </row>
    <row r="142" spans="1:5">
      <c r="A142" s="130" t="s">
        <v>108</v>
      </c>
    </row>
    <row r="143" spans="1:5">
      <c r="A143" s="130"/>
    </row>
    <row r="144" spans="1:5" ht="20.25" customHeight="1">
      <c r="A144" s="118" t="s">
        <v>109</v>
      </c>
      <c r="B144" s="131" t="s">
        <v>8</v>
      </c>
      <c r="C144" s="132" t="s">
        <v>24</v>
      </c>
      <c r="D144" s="133" t="s">
        <v>25</v>
      </c>
      <c r="E144" s="134"/>
    </row>
    <row r="145" spans="1:6">
      <c r="A145" s="95" t="s">
        <v>110</v>
      </c>
      <c r="B145" s="135">
        <f>SUM(B146:B167)</f>
        <v>-6019946.4399999995</v>
      </c>
      <c r="C145" s="136">
        <f>SUM(C151:C167)</f>
        <v>0</v>
      </c>
      <c r="D145" s="136">
        <f>SUM(D151:D167)</f>
        <v>0</v>
      </c>
      <c r="E145" s="134"/>
    </row>
    <row r="146" spans="1:6">
      <c r="A146" s="137" t="s">
        <v>111</v>
      </c>
      <c r="B146" s="99">
        <v>0</v>
      </c>
      <c r="C146" s="99">
        <v>0</v>
      </c>
      <c r="D146" s="99">
        <v>0</v>
      </c>
      <c r="E146" s="134"/>
    </row>
    <row r="147" spans="1:6">
      <c r="A147" s="137" t="s">
        <v>112</v>
      </c>
      <c r="B147" s="99">
        <v>0</v>
      </c>
      <c r="C147" s="99">
        <v>0</v>
      </c>
      <c r="D147" s="99">
        <v>0</v>
      </c>
      <c r="E147" s="134"/>
      <c r="F147" s="138"/>
    </row>
    <row r="148" spans="1:6">
      <c r="A148" s="137" t="s">
        <v>113</v>
      </c>
      <c r="B148" s="99">
        <v>0</v>
      </c>
      <c r="C148" s="99">
        <v>0</v>
      </c>
      <c r="D148" s="99">
        <v>0</v>
      </c>
      <c r="E148" s="134"/>
      <c r="F148" s="138"/>
    </row>
    <row r="149" spans="1:6">
      <c r="A149" s="137" t="s">
        <v>114</v>
      </c>
      <c r="B149" s="99">
        <v>0</v>
      </c>
      <c r="C149" s="99">
        <v>0</v>
      </c>
      <c r="D149" s="99">
        <v>0</v>
      </c>
      <c r="E149" s="134"/>
      <c r="F149" s="138"/>
    </row>
    <row r="150" spans="1:6">
      <c r="A150" s="137" t="s">
        <v>115</v>
      </c>
      <c r="B150" s="99">
        <v>-832099.44</v>
      </c>
      <c r="C150" s="99">
        <v>0</v>
      </c>
      <c r="D150" s="99">
        <v>0</v>
      </c>
      <c r="E150" s="134"/>
      <c r="F150" s="138"/>
    </row>
    <row r="151" spans="1:6" ht="15">
      <c r="A151" s="137" t="s">
        <v>116</v>
      </c>
      <c r="B151" s="99">
        <v>-1298130.8899999999</v>
      </c>
      <c r="C151" s="139">
        <v>0</v>
      </c>
      <c r="D151" s="140">
        <v>0</v>
      </c>
      <c r="E151" s="141"/>
      <c r="F151" s="138"/>
    </row>
    <row r="152" spans="1:6" ht="15">
      <c r="A152" s="137" t="s">
        <v>117</v>
      </c>
      <c r="B152" s="99">
        <v>-99941.82</v>
      </c>
      <c r="C152" s="139">
        <v>0</v>
      </c>
      <c r="D152" s="140">
        <v>0</v>
      </c>
      <c r="E152" s="141"/>
      <c r="F152" s="138"/>
    </row>
    <row r="153" spans="1:6" ht="15">
      <c r="A153" s="137" t="s">
        <v>118</v>
      </c>
      <c r="B153" s="99">
        <v>0</v>
      </c>
      <c r="C153" s="99">
        <v>0</v>
      </c>
      <c r="D153" s="99">
        <v>0</v>
      </c>
      <c r="E153" s="141"/>
      <c r="F153" s="138"/>
    </row>
    <row r="154" spans="1:6" ht="15">
      <c r="A154" s="137" t="s">
        <v>119</v>
      </c>
      <c r="B154" s="99">
        <v>0</v>
      </c>
      <c r="C154" s="99">
        <v>0</v>
      </c>
      <c r="D154" s="99">
        <v>0</v>
      </c>
      <c r="E154" s="141"/>
      <c r="F154" s="138"/>
    </row>
    <row r="155" spans="1:6" ht="15">
      <c r="A155" s="137" t="s">
        <v>120</v>
      </c>
      <c r="B155" s="99">
        <v>-0.87</v>
      </c>
      <c r="C155" s="139">
        <v>0</v>
      </c>
      <c r="D155" s="140">
        <v>0</v>
      </c>
      <c r="E155" s="141"/>
      <c r="F155" s="138"/>
    </row>
    <row r="156" spans="1:6" ht="15">
      <c r="A156" s="137" t="s">
        <v>121</v>
      </c>
      <c r="B156" s="99">
        <v>-0.1</v>
      </c>
      <c r="C156" s="139">
        <v>0</v>
      </c>
      <c r="D156" s="140">
        <v>0</v>
      </c>
      <c r="E156" s="141"/>
      <c r="F156" s="138"/>
    </row>
    <row r="157" spans="1:6" ht="15" customHeight="1">
      <c r="A157" s="137" t="s">
        <v>122</v>
      </c>
      <c r="B157" s="99">
        <v>0</v>
      </c>
      <c r="C157" s="99">
        <v>0</v>
      </c>
      <c r="D157" s="99">
        <v>0</v>
      </c>
      <c r="E157" s="141"/>
    </row>
    <row r="158" spans="1:6" ht="15" customHeight="1">
      <c r="A158" s="137" t="s">
        <v>123</v>
      </c>
      <c r="B158" s="99">
        <v>0</v>
      </c>
      <c r="C158" s="99">
        <v>0</v>
      </c>
      <c r="D158" s="99">
        <v>0</v>
      </c>
      <c r="E158" s="141"/>
    </row>
    <row r="159" spans="1:6" ht="15">
      <c r="A159" s="137" t="s">
        <v>124</v>
      </c>
      <c r="B159" s="99">
        <v>-249075.21</v>
      </c>
      <c r="C159" s="139">
        <v>0</v>
      </c>
      <c r="D159" s="140">
        <v>0</v>
      </c>
      <c r="E159" s="141"/>
      <c r="F159" s="138"/>
    </row>
    <row r="160" spans="1:6" ht="15">
      <c r="A160" s="137" t="s">
        <v>125</v>
      </c>
      <c r="B160" s="99">
        <v>-290158.98</v>
      </c>
      <c r="C160" s="139">
        <v>0</v>
      </c>
      <c r="D160" s="140">
        <v>0</v>
      </c>
      <c r="E160" s="141"/>
      <c r="F160" s="138"/>
    </row>
    <row r="161" spans="1:6" ht="16.5" customHeight="1">
      <c r="A161" s="137" t="s">
        <v>126</v>
      </c>
      <c r="B161" s="99">
        <v>-142609.29</v>
      </c>
      <c r="C161" s="139">
        <v>0</v>
      </c>
      <c r="D161" s="140">
        <v>0</v>
      </c>
      <c r="E161" s="141"/>
      <c r="F161" s="138"/>
    </row>
    <row r="162" spans="1:6" ht="16.5" customHeight="1">
      <c r="A162" s="137" t="s">
        <v>127</v>
      </c>
      <c r="B162" s="99">
        <v>-15321</v>
      </c>
      <c r="C162" s="139">
        <v>0</v>
      </c>
      <c r="D162" s="140">
        <v>0</v>
      </c>
      <c r="E162" s="141"/>
      <c r="F162" s="138"/>
    </row>
    <row r="163" spans="1:6" ht="15">
      <c r="A163" s="137" t="s">
        <v>128</v>
      </c>
      <c r="B163" s="99">
        <v>-42591.54</v>
      </c>
      <c r="C163" s="139">
        <v>0</v>
      </c>
      <c r="D163" s="140">
        <v>0</v>
      </c>
      <c r="E163" s="141"/>
      <c r="F163" s="138"/>
    </row>
    <row r="164" spans="1:6" ht="15">
      <c r="A164" s="137" t="s">
        <v>129</v>
      </c>
      <c r="B164" s="99">
        <v>-3050017.3</v>
      </c>
      <c r="C164" s="99">
        <v>0</v>
      </c>
      <c r="D164" s="99">
        <v>0</v>
      </c>
      <c r="E164" s="141"/>
    </row>
    <row r="165" spans="1:6" ht="20.25" customHeight="1">
      <c r="A165" s="137" t="s">
        <v>130</v>
      </c>
      <c r="B165" s="99">
        <v>0</v>
      </c>
      <c r="C165" s="99">
        <v>0</v>
      </c>
      <c r="D165" s="99">
        <v>0</v>
      </c>
      <c r="E165" s="141"/>
    </row>
    <row r="166" spans="1:6" ht="20.25" customHeight="1">
      <c r="A166" s="137" t="s">
        <v>131</v>
      </c>
      <c r="B166" s="99">
        <v>0</v>
      </c>
      <c r="C166" s="139">
        <v>0</v>
      </c>
      <c r="D166" s="140">
        <v>0</v>
      </c>
      <c r="E166" s="141"/>
    </row>
    <row r="167" spans="1:6">
      <c r="A167" s="137" t="s">
        <v>132</v>
      </c>
      <c r="B167" s="99">
        <v>0</v>
      </c>
      <c r="C167" s="99">
        <v>0</v>
      </c>
      <c r="D167" s="99">
        <v>0</v>
      </c>
      <c r="E167" s="134"/>
    </row>
    <row r="168" spans="1:6">
      <c r="A168" s="142" t="s">
        <v>133</v>
      </c>
      <c r="B168" s="143">
        <v>0</v>
      </c>
      <c r="C168" s="144">
        <v>0</v>
      </c>
      <c r="D168" s="145">
        <v>0</v>
      </c>
      <c r="E168" s="134"/>
    </row>
    <row r="169" spans="1:6">
      <c r="A169" s="84"/>
      <c r="B169" s="146"/>
      <c r="C169" s="147"/>
      <c r="D169" s="148"/>
    </row>
    <row r="170" spans="1:6" ht="16.5" customHeight="1">
      <c r="B170" s="128">
        <f>B145</f>
        <v>-6019946.4399999995</v>
      </c>
      <c r="C170" s="149">
        <f>SUM(C168:C169)</f>
        <v>0</v>
      </c>
      <c r="D170" s="149">
        <f>SUM(D168:D169)</f>
        <v>0</v>
      </c>
    </row>
    <row r="172" spans="1:6">
      <c r="A172" s="150" t="s">
        <v>134</v>
      </c>
      <c r="B172" s="151" t="s">
        <v>8</v>
      </c>
      <c r="C172" s="23" t="s">
        <v>135</v>
      </c>
      <c r="D172" s="23" t="s">
        <v>106</v>
      </c>
    </row>
    <row r="173" spans="1:6">
      <c r="A173" s="152" t="s">
        <v>136</v>
      </c>
      <c r="B173" s="153" t="s">
        <v>137</v>
      </c>
      <c r="C173" s="154"/>
      <c r="D173" s="155"/>
    </row>
    <row r="174" spans="1:6">
      <c r="A174" s="156"/>
      <c r="B174" s="157"/>
      <c r="C174" s="158"/>
      <c r="D174" s="159"/>
    </row>
    <row r="175" spans="1:6" ht="15" customHeight="1">
      <c r="A175" s="160"/>
      <c r="B175" s="161"/>
      <c r="C175" s="162"/>
      <c r="D175" s="163"/>
    </row>
    <row r="176" spans="1:6">
      <c r="B176" s="68">
        <f>SUM(B174:B175)</f>
        <v>0</v>
      </c>
      <c r="C176" s="388"/>
      <c r="D176" s="388"/>
    </row>
    <row r="177" spans="1:4" ht="17.25" customHeight="1"/>
    <row r="178" spans="1:4" ht="25.5">
      <c r="A178" s="164" t="s">
        <v>138</v>
      </c>
      <c r="B178" s="165" t="s">
        <v>8</v>
      </c>
      <c r="C178" s="23" t="s">
        <v>135</v>
      </c>
      <c r="D178" s="23" t="s">
        <v>106</v>
      </c>
    </row>
    <row r="179" spans="1:4">
      <c r="A179" s="166" t="s">
        <v>139</v>
      </c>
      <c r="B179" s="167" t="s">
        <v>137</v>
      </c>
      <c r="C179" s="154"/>
      <c r="D179" s="155"/>
    </row>
    <row r="180" spans="1:4">
      <c r="A180" s="168"/>
      <c r="B180" s="169"/>
      <c r="C180" s="158"/>
      <c r="D180" s="159"/>
    </row>
    <row r="181" spans="1:4" ht="16.5" customHeight="1">
      <c r="A181" s="170"/>
      <c r="B181" s="171"/>
      <c r="C181" s="162"/>
      <c r="D181" s="163"/>
    </row>
    <row r="182" spans="1:4">
      <c r="B182" s="68">
        <f>SUM(B180:B181)</f>
        <v>0</v>
      </c>
      <c r="C182" s="388"/>
      <c r="D182" s="388"/>
    </row>
    <row r="183" spans="1:4" ht="21.75" customHeight="1"/>
    <row r="184" spans="1:4">
      <c r="A184" s="150" t="s">
        <v>140</v>
      </c>
      <c r="B184" s="151" t="s">
        <v>8</v>
      </c>
      <c r="C184" s="23" t="s">
        <v>135</v>
      </c>
      <c r="D184" s="23" t="s">
        <v>106</v>
      </c>
    </row>
    <row r="185" spans="1:4">
      <c r="A185" s="24" t="s">
        <v>141</v>
      </c>
      <c r="B185" s="153" t="s">
        <v>137</v>
      </c>
      <c r="C185" s="154"/>
      <c r="D185" s="155"/>
    </row>
    <row r="186" spans="1:4">
      <c r="A186" s="156"/>
      <c r="B186" s="157"/>
      <c r="C186" s="158"/>
      <c r="D186" s="159"/>
    </row>
    <row r="187" spans="1:4" ht="18.75" customHeight="1">
      <c r="A187" s="172"/>
      <c r="B187" s="161"/>
      <c r="C187" s="162"/>
      <c r="D187" s="163"/>
    </row>
    <row r="188" spans="1:4" ht="12" customHeight="1">
      <c r="B188" s="68">
        <f>SUM(B186:B187)</f>
        <v>0</v>
      </c>
      <c r="C188" s="388"/>
      <c r="D188" s="388"/>
    </row>
    <row r="190" spans="1:4">
      <c r="A190" s="150" t="s">
        <v>142</v>
      </c>
      <c r="B190" s="151" t="s">
        <v>8</v>
      </c>
      <c r="C190" s="22" t="s">
        <v>135</v>
      </c>
      <c r="D190" s="22" t="s">
        <v>40</v>
      </c>
    </row>
    <row r="191" spans="1:4">
      <c r="A191" s="24" t="s">
        <v>143</v>
      </c>
      <c r="B191" s="173">
        <v>0</v>
      </c>
      <c r="C191" s="27">
        <v>0</v>
      </c>
      <c r="D191" s="27">
        <v>0</v>
      </c>
    </row>
    <row r="192" spans="1:4">
      <c r="A192" s="49"/>
      <c r="B192" s="31"/>
      <c r="C192" s="31">
        <v>0</v>
      </c>
      <c r="D192" s="31">
        <v>0</v>
      </c>
    </row>
    <row r="193" spans="1:5" ht="24" customHeight="1">
      <c r="A193" s="50"/>
      <c r="B193" s="174"/>
      <c r="C193" s="174">
        <v>0</v>
      </c>
      <c r="D193" s="174">
        <v>0</v>
      </c>
    </row>
    <row r="194" spans="1:5">
      <c r="B194" s="68">
        <f>SUM(B192:B193)</f>
        <v>0</v>
      </c>
      <c r="C194" s="388"/>
      <c r="D194" s="388"/>
    </row>
    <row r="197" spans="1:5">
      <c r="A197" s="14" t="s">
        <v>144</v>
      </c>
    </row>
    <row r="198" spans="1:5" ht="23.25" customHeight="1">
      <c r="A198" s="14" t="s">
        <v>145</v>
      </c>
    </row>
    <row r="199" spans="1:5">
      <c r="A199" s="175" t="s">
        <v>146</v>
      </c>
      <c r="B199" s="176" t="s">
        <v>8</v>
      </c>
      <c r="C199" s="57" t="s">
        <v>147</v>
      </c>
      <c r="D199" s="23" t="s">
        <v>40</v>
      </c>
    </row>
    <row r="200" spans="1:5" ht="15.75" customHeight="1">
      <c r="A200" s="24" t="s">
        <v>148</v>
      </c>
      <c r="B200" s="177">
        <f>SUM(B201:B201)</f>
        <v>12648221.32</v>
      </c>
      <c r="C200" s="178"/>
      <c r="D200" s="179"/>
      <c r="E200" s="7"/>
    </row>
    <row r="201" spans="1:5" ht="19.5" customHeight="1">
      <c r="A201" s="180" t="s">
        <v>149</v>
      </c>
      <c r="B201" s="181">
        <v>12648221.32</v>
      </c>
      <c r="C201" s="182"/>
      <c r="D201" s="47"/>
      <c r="E201" s="7"/>
    </row>
    <row r="202" spans="1:5" ht="21" customHeight="1">
      <c r="A202" s="180"/>
      <c r="B202" s="183"/>
      <c r="C202" s="184"/>
      <c r="D202" s="47"/>
      <c r="E202" s="7"/>
    </row>
    <row r="203" spans="1:5">
      <c r="A203" s="74" t="s">
        <v>150</v>
      </c>
      <c r="B203" s="185">
        <f>+B204</f>
        <v>135499.26</v>
      </c>
      <c r="C203" s="63"/>
      <c r="D203" s="47"/>
      <c r="E203" s="7"/>
    </row>
    <row r="204" spans="1:5" ht="15" customHeight="1">
      <c r="A204" s="180" t="s">
        <v>151</v>
      </c>
      <c r="B204" s="181">
        <v>135499.26</v>
      </c>
      <c r="C204" s="184"/>
      <c r="D204" s="47"/>
      <c r="E204" s="7"/>
    </row>
    <row r="205" spans="1:5" ht="18" customHeight="1">
      <c r="A205" s="186"/>
      <c r="B205" s="187"/>
      <c r="C205" s="63"/>
      <c r="D205" s="47"/>
      <c r="E205" s="7"/>
    </row>
    <row r="206" spans="1:5" ht="33.75" customHeight="1">
      <c r="A206" s="188" t="s">
        <v>152</v>
      </c>
      <c r="B206" s="189">
        <f>SUM(B207:B210)</f>
        <v>65160541.749999993</v>
      </c>
      <c r="C206" s="63"/>
      <c r="D206" s="47"/>
      <c r="E206" s="32"/>
    </row>
    <row r="207" spans="1:5">
      <c r="A207" s="180" t="s">
        <v>153</v>
      </c>
      <c r="B207" s="181">
        <v>38295307.670000002</v>
      </c>
      <c r="C207" s="184"/>
      <c r="D207" s="190"/>
      <c r="E207" s="7"/>
    </row>
    <row r="208" spans="1:5">
      <c r="A208" s="180" t="s">
        <v>154</v>
      </c>
      <c r="B208" s="181">
        <v>2014576.4</v>
      </c>
      <c r="C208" s="184"/>
      <c r="D208" s="190"/>
      <c r="E208" s="32"/>
    </row>
    <row r="209" spans="1:7">
      <c r="A209" s="180" t="s">
        <v>155</v>
      </c>
      <c r="B209" s="181">
        <v>24640835.699999999</v>
      </c>
      <c r="C209" s="184"/>
      <c r="D209" s="190"/>
      <c r="E209" s="32"/>
      <c r="F209" s="191"/>
    </row>
    <row r="210" spans="1:7">
      <c r="A210" s="180" t="s">
        <v>156</v>
      </c>
      <c r="B210" s="181">
        <v>209821.98</v>
      </c>
      <c r="C210" s="184"/>
      <c r="D210" s="190"/>
      <c r="E210" s="32"/>
    </row>
    <row r="211" spans="1:7" ht="17.25" customHeight="1">
      <c r="A211" s="192"/>
      <c r="B211" s="193"/>
      <c r="C211" s="67"/>
      <c r="D211" s="51"/>
    </row>
    <row r="212" spans="1:7">
      <c r="A212" s="194"/>
      <c r="B212" s="195">
        <f>B206+B200+B203</f>
        <v>77944262.329999998</v>
      </c>
      <c r="C212" s="389"/>
      <c r="D212" s="388"/>
    </row>
    <row r="213" spans="1:7" ht="16.5" customHeight="1">
      <c r="A213" s="196"/>
    </row>
    <row r="214" spans="1:7" ht="21" customHeight="1">
      <c r="A214" s="196"/>
    </row>
    <row r="215" spans="1:7">
      <c r="A215" s="197" t="s">
        <v>157</v>
      </c>
      <c r="B215" s="198" t="s">
        <v>8</v>
      </c>
      <c r="C215" s="23" t="s">
        <v>147</v>
      </c>
      <c r="D215" s="23" t="s">
        <v>40</v>
      </c>
    </row>
    <row r="216" spans="1:7">
      <c r="A216" s="49" t="s">
        <v>158</v>
      </c>
      <c r="B216" s="96">
        <f>SUM(B217)</f>
        <v>209479.77</v>
      </c>
      <c r="C216" s="179"/>
      <c r="D216" s="179"/>
    </row>
    <row r="217" spans="1:7" ht="26.25" customHeight="1">
      <c r="A217" s="199" t="s">
        <v>159</v>
      </c>
      <c r="B217" s="181">
        <v>209479.77</v>
      </c>
      <c r="C217" s="184"/>
      <c r="D217" s="190"/>
    </row>
    <row r="218" spans="1:7">
      <c r="A218" s="200"/>
      <c r="B218" s="190"/>
      <c r="C218" s="190"/>
      <c r="D218" s="190"/>
    </row>
    <row r="219" spans="1:7">
      <c r="A219" s="201"/>
      <c r="B219" s="51"/>
      <c r="C219" s="51"/>
      <c r="D219" s="51"/>
    </row>
    <row r="220" spans="1:7">
      <c r="A220" s="196"/>
      <c r="B220" s="202">
        <f>+B216</f>
        <v>209479.77</v>
      </c>
      <c r="C220" s="388"/>
      <c r="D220" s="388"/>
    </row>
    <row r="221" spans="1:7" ht="3.75" customHeight="1">
      <c r="A221" s="196"/>
    </row>
    <row r="222" spans="1:7">
      <c r="A222" s="130" t="s">
        <v>160</v>
      </c>
      <c r="F222" s="7"/>
      <c r="G222" s="203"/>
    </row>
    <row r="223" spans="1:7">
      <c r="A223" s="204" t="s">
        <v>161</v>
      </c>
      <c r="B223" s="119" t="s">
        <v>8</v>
      </c>
      <c r="C223" s="205" t="s">
        <v>162</v>
      </c>
      <c r="D223" s="79" t="s">
        <v>163</v>
      </c>
    </row>
    <row r="224" spans="1:7">
      <c r="A224" s="206" t="s">
        <v>164</v>
      </c>
      <c r="B224" s="207"/>
      <c r="C224" s="208"/>
      <c r="D224" s="209">
        <v>0</v>
      </c>
    </row>
    <row r="225" spans="1:5" ht="15">
      <c r="A225" s="60" t="s">
        <v>165</v>
      </c>
      <c r="B225" s="34">
        <v>10036291.4</v>
      </c>
      <c r="C225" s="210">
        <v>0.11089499999999999</v>
      </c>
      <c r="D225" s="60"/>
      <c r="E225" s="211"/>
    </row>
    <row r="226" spans="1:5" ht="15">
      <c r="A226" s="60" t="s">
        <v>166</v>
      </c>
      <c r="B226" s="34">
        <v>5229975.76</v>
      </c>
      <c r="C226" s="210">
        <v>5.7788000000000006E-2</v>
      </c>
      <c r="D226" s="60"/>
      <c r="E226" s="211"/>
    </row>
    <row r="227" spans="1:5" ht="15">
      <c r="A227" s="60" t="s">
        <v>167</v>
      </c>
      <c r="B227" s="34">
        <v>30273.26</v>
      </c>
      <c r="C227" s="210">
        <v>3.3500000000000001E-4</v>
      </c>
      <c r="D227" s="60"/>
      <c r="E227" s="211"/>
    </row>
    <row r="228" spans="1:5" ht="15">
      <c r="A228" s="60" t="s">
        <v>168</v>
      </c>
      <c r="B228" s="34">
        <v>4416681.82</v>
      </c>
      <c r="C228" s="210">
        <v>4.8802000000000005E-2</v>
      </c>
      <c r="D228" s="60"/>
      <c r="E228" s="211"/>
    </row>
    <row r="229" spans="1:5" ht="15">
      <c r="A229" s="60" t="s">
        <v>169</v>
      </c>
      <c r="B229" s="34">
        <v>767676.33</v>
      </c>
      <c r="C229" s="210">
        <v>8.482E-3</v>
      </c>
      <c r="D229" s="60"/>
      <c r="E229" s="211"/>
    </row>
    <row r="230" spans="1:5" ht="15">
      <c r="A230" s="60" t="s">
        <v>170</v>
      </c>
      <c r="B230" s="34">
        <v>7891425</v>
      </c>
      <c r="C230" s="210">
        <v>8.7195999999999996E-2</v>
      </c>
      <c r="D230" s="60"/>
      <c r="E230" s="211"/>
    </row>
    <row r="231" spans="1:5" ht="15">
      <c r="A231" s="60" t="s">
        <v>171</v>
      </c>
      <c r="B231" s="34">
        <v>3019843.24</v>
      </c>
      <c r="C231" s="210">
        <v>3.3367000000000001E-2</v>
      </c>
      <c r="D231" s="60"/>
      <c r="E231" s="211"/>
    </row>
    <row r="232" spans="1:5" ht="15">
      <c r="A232" s="60" t="s">
        <v>172</v>
      </c>
      <c r="B232" s="34">
        <v>174173.1</v>
      </c>
      <c r="C232" s="210">
        <v>1.9250000000000001E-3</v>
      </c>
      <c r="D232" s="60"/>
      <c r="E232" s="211"/>
    </row>
    <row r="233" spans="1:5" ht="15">
      <c r="A233" s="60" t="s">
        <v>173</v>
      </c>
      <c r="B233" s="34">
        <v>1355047.07</v>
      </c>
      <c r="C233" s="210">
        <v>1.4972000000000001E-2</v>
      </c>
      <c r="D233" s="60"/>
      <c r="E233" s="211"/>
    </row>
    <row r="234" spans="1:5" ht="15">
      <c r="A234" s="60" t="s">
        <v>174</v>
      </c>
      <c r="B234" s="34">
        <v>6134635.7999999998</v>
      </c>
      <c r="C234" s="210">
        <v>6.7784000000000011E-2</v>
      </c>
      <c r="D234" s="60"/>
      <c r="E234" s="211"/>
    </row>
    <row r="235" spans="1:5" ht="15">
      <c r="A235" s="60" t="s">
        <v>175</v>
      </c>
      <c r="B235" s="34">
        <v>55745</v>
      </c>
      <c r="C235" s="210">
        <v>6.1600000000000001E-4</v>
      </c>
      <c r="D235" s="60"/>
      <c r="E235" s="211"/>
    </row>
    <row r="236" spans="1:5" ht="15">
      <c r="A236" s="60" t="s">
        <v>176</v>
      </c>
      <c r="B236" s="34">
        <v>5253228.1900000004</v>
      </c>
      <c r="C236" s="210">
        <v>5.8044999999999999E-2</v>
      </c>
      <c r="D236" s="60"/>
      <c r="E236" s="211"/>
    </row>
    <row r="237" spans="1:5" ht="15">
      <c r="A237" s="60" t="s">
        <v>177</v>
      </c>
      <c r="B237" s="34">
        <v>214297.02</v>
      </c>
      <c r="C237" s="210">
        <v>2.3680000000000003E-3</v>
      </c>
      <c r="D237" s="60"/>
      <c r="E237" s="211"/>
    </row>
    <row r="238" spans="1:5" ht="15">
      <c r="A238" s="60" t="s">
        <v>178</v>
      </c>
      <c r="B238" s="34">
        <v>227538.77</v>
      </c>
      <c r="C238" s="210">
        <v>2.5140000000000002E-3</v>
      </c>
      <c r="D238" s="60"/>
      <c r="E238" s="211"/>
    </row>
    <row r="239" spans="1:5" ht="15">
      <c r="A239" s="60" t="s">
        <v>179</v>
      </c>
      <c r="B239" s="34">
        <v>49</v>
      </c>
      <c r="C239" s="210">
        <v>9.9999999999999995E-7</v>
      </c>
      <c r="D239" s="60"/>
      <c r="E239" s="211"/>
    </row>
    <row r="240" spans="1:5" ht="15">
      <c r="A240" s="60" t="s">
        <v>180</v>
      </c>
      <c r="B240" s="34">
        <v>121039.03</v>
      </c>
      <c r="C240" s="210">
        <v>1.3370000000000001E-3</v>
      </c>
      <c r="D240" s="60"/>
      <c r="E240" s="211"/>
    </row>
    <row r="241" spans="1:5" ht="15">
      <c r="A241" s="60" t="s">
        <v>181</v>
      </c>
      <c r="B241" s="34">
        <v>8908</v>
      </c>
      <c r="C241" s="210">
        <v>9.7999999999999997E-5</v>
      </c>
      <c r="D241" s="60"/>
      <c r="E241" s="211"/>
    </row>
    <row r="242" spans="1:5" ht="15">
      <c r="A242" s="60" t="s">
        <v>182</v>
      </c>
      <c r="B242" s="34">
        <v>67084.070000000007</v>
      </c>
      <c r="C242" s="210">
        <v>7.4100000000000001E-4</v>
      </c>
      <c r="D242" s="60"/>
      <c r="E242" s="211"/>
    </row>
    <row r="243" spans="1:5" ht="15">
      <c r="A243" s="60" t="s">
        <v>183</v>
      </c>
      <c r="B243" s="34">
        <v>461327.7</v>
      </c>
      <c r="C243" s="210">
        <v>5.0970000000000008E-3</v>
      </c>
      <c r="D243" s="60"/>
      <c r="E243" s="211"/>
    </row>
    <row r="244" spans="1:5" ht="15">
      <c r="A244" s="60" t="s">
        <v>184</v>
      </c>
      <c r="B244" s="34">
        <v>2602.4299999999998</v>
      </c>
      <c r="C244" s="210">
        <v>2.8999999999999997E-5</v>
      </c>
      <c r="D244" s="60"/>
      <c r="E244" s="211"/>
    </row>
    <row r="245" spans="1:5" ht="15">
      <c r="A245" s="60" t="s">
        <v>185</v>
      </c>
      <c r="B245" s="34">
        <v>3613.9</v>
      </c>
      <c r="C245" s="210">
        <v>4.0000000000000003E-5</v>
      </c>
      <c r="D245" s="60"/>
      <c r="E245" s="211"/>
    </row>
    <row r="246" spans="1:5" ht="15">
      <c r="A246" s="60" t="s">
        <v>186</v>
      </c>
      <c r="B246" s="34">
        <v>63436.22</v>
      </c>
      <c r="C246" s="210">
        <v>7.0099999999999991E-4</v>
      </c>
      <c r="D246" s="60"/>
      <c r="E246" s="211"/>
    </row>
    <row r="247" spans="1:5" ht="15">
      <c r="A247" s="60" t="s">
        <v>187</v>
      </c>
      <c r="B247" s="34">
        <v>0</v>
      </c>
      <c r="C247" s="210">
        <v>0</v>
      </c>
      <c r="D247" s="60"/>
      <c r="E247" s="211"/>
    </row>
    <row r="248" spans="1:5" ht="15">
      <c r="A248" s="60" t="s">
        <v>188</v>
      </c>
      <c r="B248" s="34">
        <v>126180.95</v>
      </c>
      <c r="C248" s="210">
        <v>1.3940000000000001E-3</v>
      </c>
      <c r="D248" s="60"/>
      <c r="E248" s="211"/>
    </row>
    <row r="249" spans="1:5" ht="15">
      <c r="A249" s="60" t="s">
        <v>189</v>
      </c>
      <c r="B249" s="34">
        <v>26391.79</v>
      </c>
      <c r="C249" s="210">
        <v>2.92E-4</v>
      </c>
      <c r="D249" s="60"/>
      <c r="E249" s="211"/>
    </row>
    <row r="250" spans="1:5" ht="15">
      <c r="A250" s="60" t="s">
        <v>190</v>
      </c>
      <c r="B250" s="34">
        <v>316054.87</v>
      </c>
      <c r="C250" s="210">
        <v>3.4920000000000003E-3</v>
      </c>
      <c r="D250" s="60"/>
      <c r="E250" s="211"/>
    </row>
    <row r="251" spans="1:5" ht="15">
      <c r="A251" s="60" t="s">
        <v>191</v>
      </c>
      <c r="B251" s="34">
        <v>2386.02</v>
      </c>
      <c r="C251" s="210">
        <v>2.5999999999999998E-5</v>
      </c>
      <c r="D251" s="60"/>
      <c r="E251" s="211"/>
    </row>
    <row r="252" spans="1:5" ht="15">
      <c r="A252" s="60" t="s">
        <v>192</v>
      </c>
      <c r="B252" s="34">
        <v>4481.2299999999996</v>
      </c>
      <c r="C252" s="210">
        <v>5.0000000000000002E-5</v>
      </c>
      <c r="D252" s="60"/>
      <c r="E252" s="211"/>
    </row>
    <row r="253" spans="1:5" ht="15">
      <c r="A253" s="60" t="s">
        <v>193</v>
      </c>
      <c r="B253" s="34">
        <v>923053.1</v>
      </c>
      <c r="C253" s="210">
        <v>1.0199E-2</v>
      </c>
      <c r="D253" s="60"/>
      <c r="E253" s="211"/>
    </row>
    <row r="254" spans="1:5" ht="15">
      <c r="A254" s="60" t="s">
        <v>194</v>
      </c>
      <c r="B254" s="34">
        <v>232604.94</v>
      </c>
      <c r="C254" s="210">
        <v>2.5700000000000002E-3</v>
      </c>
      <c r="D254" s="60"/>
      <c r="E254" s="211"/>
    </row>
    <row r="255" spans="1:5" ht="15">
      <c r="A255" s="60" t="s">
        <v>195</v>
      </c>
      <c r="B255" s="34">
        <v>1700</v>
      </c>
      <c r="C255" s="210">
        <v>1.9000000000000001E-5</v>
      </c>
      <c r="D255" s="60"/>
      <c r="E255" s="211"/>
    </row>
    <row r="256" spans="1:5" ht="15">
      <c r="A256" s="60" t="s">
        <v>196</v>
      </c>
      <c r="B256" s="34">
        <v>34894.39</v>
      </c>
      <c r="C256" s="210">
        <v>3.86E-4</v>
      </c>
      <c r="D256" s="60"/>
      <c r="E256" s="211"/>
    </row>
    <row r="257" spans="1:5" ht="15">
      <c r="A257" s="60" t="s">
        <v>197</v>
      </c>
      <c r="B257" s="34">
        <v>216444.74</v>
      </c>
      <c r="C257" s="210">
        <v>2.392E-3</v>
      </c>
      <c r="D257" s="60"/>
      <c r="E257" s="211"/>
    </row>
    <row r="258" spans="1:5" ht="15">
      <c r="A258" s="60" t="s">
        <v>198</v>
      </c>
      <c r="B258" s="34">
        <v>315420.89</v>
      </c>
      <c r="C258" s="210">
        <v>3.4849999999999998E-3</v>
      </c>
      <c r="D258" s="60"/>
      <c r="E258" s="211"/>
    </row>
    <row r="259" spans="1:5" ht="15">
      <c r="A259" s="60" t="s">
        <v>199</v>
      </c>
      <c r="B259" s="34">
        <v>64452.4</v>
      </c>
      <c r="C259" s="210">
        <v>7.1199999999999996E-4</v>
      </c>
      <c r="D259" s="60"/>
      <c r="E259" s="211"/>
    </row>
    <row r="260" spans="1:5">
      <c r="A260" s="60" t="s">
        <v>200</v>
      </c>
      <c r="B260" s="34">
        <v>2575548</v>
      </c>
      <c r="C260" s="210">
        <v>2.8458000000000001E-2</v>
      </c>
      <c r="D260" s="60"/>
    </row>
    <row r="261" spans="1:5">
      <c r="A261" s="60" t="s">
        <v>201</v>
      </c>
      <c r="B261" s="34">
        <v>3388.78</v>
      </c>
      <c r="C261" s="210">
        <v>3.7000000000000005E-5</v>
      </c>
      <c r="D261" s="60"/>
    </row>
    <row r="262" spans="1:5">
      <c r="A262" s="60" t="s">
        <v>202</v>
      </c>
      <c r="B262" s="34">
        <v>93683</v>
      </c>
      <c r="C262" s="210">
        <v>1.0349999999999999E-3</v>
      </c>
      <c r="D262" s="60"/>
    </row>
    <row r="263" spans="1:5">
      <c r="A263" s="60" t="s">
        <v>203</v>
      </c>
      <c r="B263" s="34">
        <v>134203.23000000001</v>
      </c>
      <c r="C263" s="210">
        <v>1.4829999999999999E-3</v>
      </c>
      <c r="D263" s="60"/>
    </row>
    <row r="264" spans="1:5">
      <c r="A264" s="60" t="s">
        <v>204</v>
      </c>
      <c r="B264" s="34">
        <v>60894</v>
      </c>
      <c r="C264" s="210">
        <v>6.7299999999999999E-4</v>
      </c>
      <c r="D264" s="60"/>
    </row>
    <row r="265" spans="1:5">
      <c r="A265" s="60" t="s">
        <v>205</v>
      </c>
      <c r="B265" s="34">
        <v>8156313.1200000001</v>
      </c>
      <c r="C265" s="210">
        <v>9.0121999999999994E-2</v>
      </c>
      <c r="D265" s="60"/>
    </row>
    <row r="266" spans="1:5">
      <c r="A266" s="60" t="s">
        <v>206</v>
      </c>
      <c r="B266" s="34">
        <v>225907.21</v>
      </c>
      <c r="C266" s="210">
        <v>2.496E-3</v>
      </c>
      <c r="D266" s="60"/>
    </row>
    <row r="267" spans="1:5">
      <c r="A267" s="60" t="s">
        <v>207</v>
      </c>
      <c r="B267" s="34">
        <v>7482.58</v>
      </c>
      <c r="C267" s="210">
        <v>8.2999999999999998E-5</v>
      </c>
      <c r="D267" s="60"/>
    </row>
    <row r="268" spans="1:5">
      <c r="A268" s="60" t="s">
        <v>208</v>
      </c>
      <c r="B268" s="34">
        <v>107317.98</v>
      </c>
      <c r="C268" s="210">
        <v>1.186E-3</v>
      </c>
      <c r="D268" s="60"/>
    </row>
    <row r="269" spans="1:5">
      <c r="A269" s="60" t="s">
        <v>209</v>
      </c>
      <c r="B269" s="34">
        <v>143668.32</v>
      </c>
      <c r="C269" s="210">
        <v>1.5870000000000001E-3</v>
      </c>
      <c r="D269" s="60"/>
    </row>
    <row r="270" spans="1:5">
      <c r="A270" s="60" t="s">
        <v>210</v>
      </c>
      <c r="B270" s="34">
        <v>131891.20000000001</v>
      </c>
      <c r="C270" s="210">
        <v>1.457E-3</v>
      </c>
      <c r="D270" s="60"/>
    </row>
    <row r="271" spans="1:5">
      <c r="A271" s="60" t="s">
        <v>211</v>
      </c>
      <c r="B271" s="34">
        <v>955</v>
      </c>
      <c r="C271" s="210">
        <v>1.1000000000000001E-5</v>
      </c>
      <c r="D271" s="60"/>
    </row>
    <row r="272" spans="1:5">
      <c r="A272" s="60" t="s">
        <v>212</v>
      </c>
      <c r="B272" s="34">
        <v>0</v>
      </c>
      <c r="C272" s="210">
        <v>0</v>
      </c>
      <c r="D272" s="60"/>
    </row>
    <row r="273" spans="1:4">
      <c r="A273" s="60" t="s">
        <v>213</v>
      </c>
      <c r="B273" s="34">
        <v>1845815.23</v>
      </c>
      <c r="C273" s="210">
        <v>2.0395E-2</v>
      </c>
      <c r="D273" s="60"/>
    </row>
    <row r="274" spans="1:4">
      <c r="A274" s="60" t="s">
        <v>214</v>
      </c>
      <c r="B274" s="34">
        <v>2080245.22</v>
      </c>
      <c r="C274" s="210">
        <v>2.2985000000000002E-2</v>
      </c>
      <c r="D274" s="60"/>
    </row>
    <row r="275" spans="1:4">
      <c r="A275" s="60" t="s">
        <v>215</v>
      </c>
      <c r="B275" s="34">
        <v>8620.69</v>
      </c>
      <c r="C275" s="210">
        <v>9.4999999999999992E-5</v>
      </c>
      <c r="D275" s="60"/>
    </row>
    <row r="276" spans="1:4">
      <c r="A276" s="60" t="s">
        <v>216</v>
      </c>
      <c r="B276" s="34">
        <v>371491.2</v>
      </c>
      <c r="C276" s="210">
        <v>4.1050000000000001E-3</v>
      </c>
      <c r="D276" s="60"/>
    </row>
    <row r="277" spans="1:4">
      <c r="A277" s="60" t="s">
        <v>217</v>
      </c>
      <c r="B277" s="34">
        <v>543502.06999999995</v>
      </c>
      <c r="C277" s="210">
        <v>6.0049999999999999E-3</v>
      </c>
      <c r="D277" s="60"/>
    </row>
    <row r="278" spans="1:4">
      <c r="A278" s="60" t="s">
        <v>218</v>
      </c>
      <c r="B278" s="34">
        <v>889402.68</v>
      </c>
      <c r="C278" s="210">
        <v>9.8270000000000007E-3</v>
      </c>
      <c r="D278" s="60"/>
    </row>
    <row r="279" spans="1:4">
      <c r="A279" s="60" t="s">
        <v>219</v>
      </c>
      <c r="B279" s="34">
        <v>85775.86</v>
      </c>
      <c r="C279" s="210">
        <v>9.4799999999999995E-4</v>
      </c>
      <c r="D279" s="60"/>
    </row>
    <row r="280" spans="1:4" ht="15" customHeight="1">
      <c r="A280" s="60" t="s">
        <v>220</v>
      </c>
      <c r="B280" s="34">
        <v>56080.62</v>
      </c>
      <c r="C280" s="210">
        <v>6.2E-4</v>
      </c>
      <c r="D280" s="60"/>
    </row>
    <row r="281" spans="1:4">
      <c r="A281" s="60" t="s">
        <v>221</v>
      </c>
      <c r="B281" s="34">
        <v>20787.32</v>
      </c>
      <c r="C281" s="210">
        <v>2.3000000000000001E-4</v>
      </c>
      <c r="D281" s="60"/>
    </row>
    <row r="282" spans="1:4">
      <c r="A282" s="60" t="s">
        <v>222</v>
      </c>
      <c r="B282" s="34">
        <v>368168.58</v>
      </c>
      <c r="C282" s="210">
        <v>4.0679999999999996E-3</v>
      </c>
      <c r="D282" s="60"/>
    </row>
    <row r="283" spans="1:4">
      <c r="A283" s="60" t="s">
        <v>223</v>
      </c>
      <c r="B283" s="34">
        <v>21386.39</v>
      </c>
      <c r="C283" s="210">
        <v>2.3599999999999999E-4</v>
      </c>
      <c r="D283" s="60"/>
    </row>
    <row r="284" spans="1:4">
      <c r="A284" s="60" t="s">
        <v>224</v>
      </c>
      <c r="B284" s="34">
        <v>580</v>
      </c>
      <c r="C284" s="210">
        <v>5.9999999999999993E-6</v>
      </c>
      <c r="D284" s="60"/>
    </row>
    <row r="285" spans="1:4">
      <c r="A285" s="60" t="s">
        <v>225</v>
      </c>
      <c r="B285" s="34">
        <v>35296</v>
      </c>
      <c r="C285" s="210">
        <v>3.8999999999999999E-4</v>
      </c>
      <c r="D285" s="60"/>
    </row>
    <row r="286" spans="1:4">
      <c r="A286" s="60" t="s">
        <v>226</v>
      </c>
      <c r="B286" s="34">
        <v>143571.39000000001</v>
      </c>
      <c r="C286" s="210">
        <v>1.586E-3</v>
      </c>
      <c r="D286" s="60"/>
    </row>
    <row r="287" spans="1:4">
      <c r="A287" s="60" t="s">
        <v>227</v>
      </c>
      <c r="B287" s="34">
        <v>0</v>
      </c>
      <c r="C287" s="210">
        <v>0</v>
      </c>
      <c r="D287" s="60"/>
    </row>
    <row r="288" spans="1:4">
      <c r="A288" s="60" t="s">
        <v>228</v>
      </c>
      <c r="B288" s="34">
        <v>390300.96</v>
      </c>
      <c r="C288" s="210">
        <v>4.313E-3</v>
      </c>
      <c r="D288" s="60"/>
    </row>
    <row r="289" spans="1:4">
      <c r="A289" s="60" t="s">
        <v>229</v>
      </c>
      <c r="B289" s="34">
        <v>1075129.82</v>
      </c>
      <c r="C289" s="210">
        <v>1.188E-2</v>
      </c>
      <c r="D289" s="60"/>
    </row>
    <row r="290" spans="1:4">
      <c r="A290" s="60" t="s">
        <v>230</v>
      </c>
      <c r="B290" s="34">
        <v>2261</v>
      </c>
      <c r="C290" s="210">
        <v>2.5000000000000001E-5</v>
      </c>
      <c r="D290" s="60"/>
    </row>
    <row r="291" spans="1:4">
      <c r="A291" s="60" t="s">
        <v>231</v>
      </c>
      <c r="B291" s="34">
        <v>20580</v>
      </c>
      <c r="C291" s="210">
        <v>2.2700000000000002E-4</v>
      </c>
      <c r="D291" s="60"/>
    </row>
    <row r="292" spans="1:4">
      <c r="A292" s="60" t="s">
        <v>232</v>
      </c>
      <c r="B292" s="34">
        <v>7990671.2999999998</v>
      </c>
      <c r="C292" s="210">
        <v>8.8291999999999995E-2</v>
      </c>
      <c r="D292" s="60"/>
    </row>
    <row r="293" spans="1:4">
      <c r="A293" s="60" t="s">
        <v>233</v>
      </c>
      <c r="B293" s="34">
        <v>587770.69999999995</v>
      </c>
      <c r="C293" s="210">
        <v>6.4949999999999999E-3</v>
      </c>
      <c r="D293" s="60"/>
    </row>
    <row r="294" spans="1:4">
      <c r="A294" s="60" t="s">
        <v>234</v>
      </c>
      <c r="B294" s="34">
        <v>0</v>
      </c>
      <c r="C294" s="210">
        <v>0</v>
      </c>
      <c r="D294" s="60"/>
    </row>
    <row r="295" spans="1:4">
      <c r="A295" s="60" t="s">
        <v>235</v>
      </c>
      <c r="B295" s="34">
        <v>343023.82</v>
      </c>
      <c r="C295" s="210">
        <v>3.79E-3</v>
      </c>
      <c r="D295" s="60"/>
    </row>
    <row r="296" spans="1:4">
      <c r="A296" s="60" t="s">
        <v>236</v>
      </c>
      <c r="B296" s="34">
        <v>218467.49</v>
      </c>
      <c r="C296" s="210">
        <v>2.4139999999999999E-3</v>
      </c>
      <c r="D296" s="60"/>
    </row>
    <row r="297" spans="1:4">
      <c r="A297" s="60" t="s">
        <v>237</v>
      </c>
      <c r="B297" s="34">
        <v>590821.94999999995</v>
      </c>
      <c r="C297" s="210">
        <v>6.5280000000000008E-3</v>
      </c>
      <c r="D297" s="60"/>
    </row>
    <row r="298" spans="1:4">
      <c r="A298" s="60" t="s">
        <v>238</v>
      </c>
      <c r="B298" s="34">
        <v>144565.91</v>
      </c>
      <c r="C298" s="210">
        <v>1.5970000000000001E-3</v>
      </c>
      <c r="D298" s="60"/>
    </row>
    <row r="299" spans="1:4">
      <c r="A299" s="60" t="s">
        <v>239</v>
      </c>
      <c r="B299" s="34">
        <v>132134.92000000001</v>
      </c>
      <c r="C299" s="210">
        <v>1.4599999999999999E-3</v>
      </c>
      <c r="D299" s="60"/>
    </row>
    <row r="300" spans="1:4">
      <c r="A300" s="60" t="s">
        <v>240</v>
      </c>
      <c r="B300" s="34">
        <v>45500</v>
      </c>
      <c r="C300" s="210">
        <v>5.0299999999999997E-4</v>
      </c>
      <c r="D300" s="60"/>
    </row>
    <row r="301" spans="1:4">
      <c r="A301" s="60" t="s">
        <v>241</v>
      </c>
      <c r="B301" s="34">
        <v>47045.5</v>
      </c>
      <c r="C301" s="210">
        <v>5.1999999999999995E-4</v>
      </c>
      <c r="D301" s="60"/>
    </row>
    <row r="302" spans="1:4">
      <c r="A302" s="60" t="s">
        <v>242</v>
      </c>
      <c r="B302" s="34">
        <v>189201.27</v>
      </c>
      <c r="C302" s="210">
        <v>2.091E-3</v>
      </c>
      <c r="D302" s="60"/>
    </row>
    <row r="303" spans="1:4">
      <c r="A303" s="60" t="s">
        <v>243</v>
      </c>
      <c r="B303" s="34">
        <v>75314.759999999995</v>
      </c>
      <c r="C303" s="210">
        <v>8.3199999999999995E-4</v>
      </c>
      <c r="D303" s="60"/>
    </row>
    <row r="304" spans="1:4">
      <c r="A304" s="60" t="s">
        <v>244</v>
      </c>
      <c r="B304" s="34">
        <v>752592.76</v>
      </c>
      <c r="C304" s="210">
        <v>8.3160000000000005E-3</v>
      </c>
      <c r="D304" s="60"/>
    </row>
    <row r="305" spans="1:4">
      <c r="A305" s="60" t="s">
        <v>245</v>
      </c>
      <c r="B305" s="34">
        <v>81958.97</v>
      </c>
      <c r="C305" s="210">
        <v>9.0600000000000001E-4</v>
      </c>
      <c r="D305" s="60"/>
    </row>
    <row r="306" spans="1:4">
      <c r="A306" s="60" t="s">
        <v>246</v>
      </c>
      <c r="B306" s="34">
        <v>127863.01</v>
      </c>
      <c r="C306" s="210">
        <v>1.4130000000000002E-3</v>
      </c>
      <c r="D306" s="60"/>
    </row>
    <row r="307" spans="1:4">
      <c r="A307" s="60" t="s">
        <v>247</v>
      </c>
      <c r="B307" s="34">
        <v>4541.8</v>
      </c>
      <c r="C307" s="210">
        <v>5.0000000000000002E-5</v>
      </c>
      <c r="D307" s="60"/>
    </row>
    <row r="308" spans="1:4">
      <c r="A308" s="60" t="s">
        <v>248</v>
      </c>
      <c r="B308" s="34">
        <v>75527</v>
      </c>
      <c r="C308" s="210">
        <v>8.3500000000000002E-4</v>
      </c>
      <c r="D308" s="60"/>
    </row>
    <row r="309" spans="1:4">
      <c r="A309" s="60" t="s">
        <v>249</v>
      </c>
      <c r="B309" s="34">
        <v>426.75</v>
      </c>
      <c r="C309" s="210">
        <v>5.0000000000000004E-6</v>
      </c>
      <c r="D309" s="60"/>
    </row>
    <row r="310" spans="1:4">
      <c r="A310" s="60" t="s">
        <v>250</v>
      </c>
      <c r="B310" s="34">
        <v>2251931.17</v>
      </c>
      <c r="C310" s="210">
        <v>2.4883000000000002E-2</v>
      </c>
      <c r="D310" s="60"/>
    </row>
    <row r="311" spans="1:4">
      <c r="A311" s="60" t="s">
        <v>251</v>
      </c>
      <c r="B311" s="34">
        <v>246432.77</v>
      </c>
      <c r="C311" s="210">
        <v>2.7229999999999997E-3</v>
      </c>
      <c r="D311" s="60"/>
    </row>
    <row r="312" spans="1:4">
      <c r="A312" s="60" t="s">
        <v>252</v>
      </c>
      <c r="B312" s="34">
        <v>81248.490000000005</v>
      </c>
      <c r="C312" s="210">
        <v>8.9800000000000004E-4</v>
      </c>
      <c r="D312" s="60"/>
    </row>
    <row r="313" spans="1:4">
      <c r="A313" s="60" t="s">
        <v>253</v>
      </c>
      <c r="B313" s="34">
        <v>230883.15</v>
      </c>
      <c r="C313" s="210">
        <v>2.5509999999999999E-3</v>
      </c>
      <c r="D313" s="60"/>
    </row>
    <row r="314" spans="1:4">
      <c r="A314" s="60" t="s">
        <v>254</v>
      </c>
      <c r="B314" s="34">
        <v>5787.5</v>
      </c>
      <c r="C314" s="210">
        <v>6.3999999999999997E-5</v>
      </c>
      <c r="D314" s="60"/>
    </row>
    <row r="315" spans="1:4">
      <c r="A315" s="60" t="s">
        <v>255</v>
      </c>
      <c r="B315" s="34">
        <v>333331.25</v>
      </c>
      <c r="C315" s="210">
        <v>3.6830000000000001E-3</v>
      </c>
      <c r="D315" s="60"/>
    </row>
    <row r="316" spans="1:4">
      <c r="A316" s="60" t="s">
        <v>256</v>
      </c>
      <c r="B316" s="34">
        <v>12428.6</v>
      </c>
      <c r="C316" s="210">
        <v>1.37E-4</v>
      </c>
      <c r="D316" s="60"/>
    </row>
    <row r="317" spans="1:4">
      <c r="A317" s="60" t="s">
        <v>257</v>
      </c>
      <c r="B317" s="34">
        <v>10633.16</v>
      </c>
      <c r="C317" s="210">
        <v>1.17E-4</v>
      </c>
      <c r="D317" s="60"/>
    </row>
    <row r="318" spans="1:4" ht="15.75" customHeight="1">
      <c r="A318" s="60" t="s">
        <v>258</v>
      </c>
      <c r="B318" s="34">
        <v>7275301.0700000003</v>
      </c>
      <c r="C318" s="210">
        <v>8.0388000000000001E-2</v>
      </c>
      <c r="D318" s="60"/>
    </row>
    <row r="319" spans="1:4">
      <c r="A319" s="60" t="s">
        <v>259</v>
      </c>
      <c r="B319" s="34">
        <v>382138.12</v>
      </c>
      <c r="C319" s="210">
        <v>4.2220000000000001E-3</v>
      </c>
      <c r="D319" s="60"/>
    </row>
    <row r="320" spans="1:4">
      <c r="A320" s="60" t="s">
        <v>260</v>
      </c>
      <c r="B320" s="34">
        <v>1790.56</v>
      </c>
      <c r="C320" s="210">
        <v>2.0000000000000002E-5</v>
      </c>
      <c r="D320" s="60"/>
    </row>
    <row r="321" spans="1:5">
      <c r="A321" s="60" t="s">
        <v>261</v>
      </c>
      <c r="B321" s="34">
        <v>35791.870000000003</v>
      </c>
      <c r="C321" s="210">
        <v>3.9500000000000001E-4</v>
      </c>
      <c r="D321" s="60"/>
    </row>
    <row r="322" spans="1:5">
      <c r="A322" s="60" t="s">
        <v>262</v>
      </c>
      <c r="B322" s="34">
        <v>767.24</v>
      </c>
      <c r="C322" s="210">
        <v>7.9999999999999996E-6</v>
      </c>
      <c r="D322" s="60"/>
    </row>
    <row r="323" spans="1:5">
      <c r="A323" s="60" t="s">
        <v>263</v>
      </c>
      <c r="B323" s="34">
        <v>0</v>
      </c>
      <c r="C323" s="210">
        <v>0</v>
      </c>
      <c r="D323" s="60"/>
    </row>
    <row r="324" spans="1:5">
      <c r="A324" s="60" t="s">
        <v>264</v>
      </c>
      <c r="B324" s="34">
        <v>827491</v>
      </c>
      <c r="C324" s="210">
        <v>9.1430000000000001E-3</v>
      </c>
      <c r="D324" s="60"/>
    </row>
    <row r="325" spans="1:5">
      <c r="A325" s="212"/>
      <c r="B325" s="213"/>
      <c r="C325" s="214"/>
      <c r="D325" s="215">
        <v>0</v>
      </c>
    </row>
    <row r="326" spans="1:5">
      <c r="A326" s="20"/>
      <c r="B326" s="216">
        <f>SUM(B225:B325)</f>
        <v>90502588.739999995</v>
      </c>
      <c r="C326" s="217">
        <f>SUM(C225:C325)</f>
        <v>0.99999799999999983</v>
      </c>
      <c r="D326" s="218"/>
    </row>
    <row r="328" spans="1:5">
      <c r="A328" s="130" t="s">
        <v>265</v>
      </c>
    </row>
    <row r="329" spans="1:5">
      <c r="A329" s="118" t="s">
        <v>266</v>
      </c>
      <c r="B329" s="131" t="s">
        <v>48</v>
      </c>
      <c r="C329" s="219" t="s">
        <v>49</v>
      </c>
      <c r="D329" s="219" t="s">
        <v>267</v>
      </c>
      <c r="E329" s="220" t="s">
        <v>135</v>
      </c>
    </row>
    <row r="330" spans="1:5">
      <c r="A330" s="221" t="s">
        <v>268</v>
      </c>
      <c r="B330" s="222">
        <f>SUM(B331:B338)</f>
        <v>-168620863.49000001</v>
      </c>
      <c r="C330" s="223">
        <f>SUM(C331:C338)</f>
        <v>-180193943.49000001</v>
      </c>
      <c r="D330" s="224">
        <f>SUM(D331:D338)</f>
        <v>-11573080.000000004</v>
      </c>
      <c r="E330" s="225">
        <v>0</v>
      </c>
    </row>
    <row r="331" spans="1:5">
      <c r="A331" s="226" t="s">
        <v>269</v>
      </c>
      <c r="B331" s="34">
        <v>1033594.1</v>
      </c>
      <c r="C331" s="34">
        <v>1033594.1</v>
      </c>
      <c r="D331" s="34">
        <v>0</v>
      </c>
      <c r="E331" s="227"/>
    </row>
    <row r="332" spans="1:5">
      <c r="A332" s="226" t="s">
        <v>270</v>
      </c>
      <c r="B332" s="34">
        <v>-12118214.720000001</v>
      </c>
      <c r="C332" s="34">
        <v>-12118214.720000001</v>
      </c>
      <c r="D332" s="34">
        <v>0</v>
      </c>
      <c r="E332" s="227"/>
    </row>
    <row r="333" spans="1:5" ht="19.5" customHeight="1">
      <c r="A333" s="226" t="s">
        <v>271</v>
      </c>
      <c r="B333" s="34">
        <v>-27820849.960000001</v>
      </c>
      <c r="C333" s="34">
        <v>-11573080</v>
      </c>
      <c r="D333" s="34">
        <v>16247769.960000001</v>
      </c>
      <c r="E333" s="227"/>
    </row>
    <row r="334" spans="1:5">
      <c r="A334" s="226" t="s">
        <v>272</v>
      </c>
      <c r="B334" s="34">
        <v>-76040834.739999995</v>
      </c>
      <c r="C334" s="34">
        <v>-76040834.739999995</v>
      </c>
      <c r="D334" s="34">
        <v>0</v>
      </c>
      <c r="E334" s="227"/>
    </row>
    <row r="335" spans="1:5">
      <c r="A335" s="226" t="s">
        <v>273</v>
      </c>
      <c r="B335" s="34">
        <v>-27842025.859999999</v>
      </c>
      <c r="C335" s="34">
        <v>-27842025.859999999</v>
      </c>
      <c r="D335" s="34">
        <v>0</v>
      </c>
      <c r="E335" s="227"/>
    </row>
    <row r="336" spans="1:5">
      <c r="A336" s="226" t="s">
        <v>274</v>
      </c>
      <c r="B336" s="34">
        <v>-23423528.809999999</v>
      </c>
      <c r="C336" s="34">
        <v>-51244378.770000003</v>
      </c>
      <c r="D336" s="34">
        <v>-27820849.960000005</v>
      </c>
      <c r="E336" s="227"/>
    </row>
    <row r="337" spans="1:5">
      <c r="A337" s="226" t="s">
        <v>275</v>
      </c>
      <c r="B337" s="34">
        <v>10255</v>
      </c>
      <c r="C337" s="34">
        <v>10255</v>
      </c>
      <c r="D337" s="34">
        <v>0</v>
      </c>
      <c r="E337" s="227"/>
    </row>
    <row r="338" spans="1:5">
      <c r="A338" s="226" t="s">
        <v>276</v>
      </c>
      <c r="B338" s="34">
        <v>-2419258.5</v>
      </c>
      <c r="C338" s="34">
        <v>-2419258.5</v>
      </c>
      <c r="D338" s="34">
        <v>0</v>
      </c>
      <c r="E338" s="227"/>
    </row>
    <row r="339" spans="1:5" ht="5.25" customHeight="1">
      <c r="A339" s="228"/>
      <c r="B339" s="229"/>
      <c r="C339" s="230"/>
      <c r="D339" s="231"/>
      <c r="E339" s="232"/>
    </row>
    <row r="340" spans="1:5">
      <c r="B340" s="233">
        <f>SUM(B331:B339)</f>
        <v>-168620863.49000001</v>
      </c>
      <c r="C340" s="233">
        <f>SUM(C331:C339)</f>
        <v>-180193943.49000001</v>
      </c>
      <c r="D340" s="233">
        <f>SUM(D331:D339)</f>
        <v>-11573080.000000004</v>
      </c>
      <c r="E340" s="233">
        <f>SUM(E331:E339)</f>
        <v>0</v>
      </c>
    </row>
    <row r="342" spans="1:5" ht="8.25" customHeight="1">
      <c r="A342" s="234"/>
      <c r="B342" s="234"/>
      <c r="C342" s="234"/>
      <c r="D342" s="234"/>
    </row>
    <row r="343" spans="1:5">
      <c r="A343" s="164" t="s">
        <v>277</v>
      </c>
      <c r="B343" s="235" t="s">
        <v>48</v>
      </c>
      <c r="C343" s="132" t="s">
        <v>49</v>
      </c>
      <c r="D343" s="133" t="s">
        <v>267</v>
      </c>
    </row>
    <row r="344" spans="1:5">
      <c r="A344" s="236" t="s">
        <v>278</v>
      </c>
      <c r="B344" s="237"/>
      <c r="C344" s="238"/>
      <c r="D344" s="224"/>
    </row>
    <row r="345" spans="1:5">
      <c r="A345" s="239" t="s">
        <v>279</v>
      </c>
      <c r="B345" s="240">
        <v>10685779.5</v>
      </c>
      <c r="C345" s="241">
        <v>12348846.640000001</v>
      </c>
      <c r="D345" s="242">
        <v>1663067.14</v>
      </c>
      <c r="E345" s="17"/>
    </row>
    <row r="346" spans="1:5">
      <c r="A346" s="239"/>
      <c r="B346" s="240"/>
      <c r="C346" s="241"/>
      <c r="D346" s="243"/>
      <c r="E346" s="17"/>
    </row>
    <row r="347" spans="1:5">
      <c r="A347" s="244" t="s">
        <v>280</v>
      </c>
      <c r="B347" s="245">
        <v>-107899.28</v>
      </c>
      <c r="C347" s="246">
        <v>-107899.28</v>
      </c>
      <c r="D347" s="242">
        <v>0</v>
      </c>
      <c r="E347" s="17"/>
    </row>
    <row r="348" spans="1:5">
      <c r="A348" s="244" t="s">
        <v>281</v>
      </c>
      <c r="B348" s="245">
        <v>136844.06</v>
      </c>
      <c r="C348" s="246">
        <v>136844.06</v>
      </c>
      <c r="D348" s="242">
        <v>0</v>
      </c>
      <c r="E348" s="17"/>
    </row>
    <row r="349" spans="1:5">
      <c r="A349" s="244" t="s">
        <v>282</v>
      </c>
      <c r="B349" s="245">
        <v>107848.86</v>
      </c>
      <c r="C349" s="246">
        <v>107848.86</v>
      </c>
      <c r="D349" s="242">
        <v>0</v>
      </c>
      <c r="E349" s="17"/>
    </row>
    <row r="350" spans="1:5">
      <c r="A350" s="244" t="s">
        <v>283</v>
      </c>
      <c r="B350" s="245">
        <v>-24451.91</v>
      </c>
      <c r="C350" s="246">
        <v>-17983.16</v>
      </c>
      <c r="D350" s="242">
        <v>6468.75</v>
      </c>
      <c r="E350" s="17"/>
    </row>
    <row r="351" spans="1:5">
      <c r="A351" s="244" t="s">
        <v>284</v>
      </c>
      <c r="B351" s="245">
        <v>-130181.3</v>
      </c>
      <c r="C351" s="246">
        <v>-89497.38</v>
      </c>
      <c r="D351" s="242">
        <v>40683.919999999998</v>
      </c>
      <c r="E351" s="17"/>
    </row>
    <row r="352" spans="1:5">
      <c r="A352" s="244" t="s">
        <v>285</v>
      </c>
      <c r="B352" s="245">
        <v>258809.06</v>
      </c>
      <c r="C352" s="246">
        <v>263255.06</v>
      </c>
      <c r="D352" s="242">
        <v>4446</v>
      </c>
      <c r="E352" s="17"/>
    </row>
    <row r="353" spans="1:5">
      <c r="A353" s="244" t="s">
        <v>286</v>
      </c>
      <c r="B353" s="245">
        <v>149129.57</v>
      </c>
      <c r="C353" s="246">
        <v>163266.15</v>
      </c>
      <c r="D353" s="242">
        <v>14136.58</v>
      </c>
      <c r="E353" s="17"/>
    </row>
    <row r="354" spans="1:5">
      <c r="A354" s="244" t="s">
        <v>287</v>
      </c>
      <c r="B354" s="245">
        <v>1245417.9099999999</v>
      </c>
      <c r="C354" s="246">
        <v>1281603.94</v>
      </c>
      <c r="D354" s="242">
        <v>36186.03</v>
      </c>
      <c r="E354" s="17"/>
    </row>
    <row r="355" spans="1:5">
      <c r="A355" s="244" t="s">
        <v>288</v>
      </c>
      <c r="B355" s="245">
        <v>1823790.79</v>
      </c>
      <c r="C355" s="246">
        <v>1823790.79</v>
      </c>
      <c r="D355" s="242">
        <v>0</v>
      </c>
      <c r="E355" s="17"/>
    </row>
    <row r="356" spans="1:5">
      <c r="A356" s="244" t="s">
        <v>289</v>
      </c>
      <c r="B356" s="245">
        <v>1908175.54</v>
      </c>
      <c r="C356" s="246">
        <v>2599474.5299999998</v>
      </c>
      <c r="D356" s="242">
        <v>691298.99</v>
      </c>
      <c r="E356" s="17"/>
    </row>
    <row r="357" spans="1:5">
      <c r="A357" s="244" t="s">
        <v>290</v>
      </c>
      <c r="B357" s="245">
        <v>3768555.63</v>
      </c>
      <c r="C357" s="246">
        <v>3210001.23</v>
      </c>
      <c r="D357" s="242">
        <v>-558554.4</v>
      </c>
      <c r="E357" s="17"/>
    </row>
    <row r="358" spans="1:5">
      <c r="A358" s="244" t="s">
        <v>291</v>
      </c>
      <c r="B358" s="245">
        <v>5663949.3700000001</v>
      </c>
      <c r="C358" s="246">
        <v>6547013.5199999996</v>
      </c>
      <c r="D358" s="242">
        <v>883064.15</v>
      </c>
      <c r="E358" s="17"/>
    </row>
    <row r="359" spans="1:5">
      <c r="A359" s="244" t="s">
        <v>292</v>
      </c>
      <c r="B359" s="245">
        <v>6765082.7999999998</v>
      </c>
      <c r="C359" s="246">
        <v>8587293.7599999998</v>
      </c>
      <c r="D359" s="242">
        <v>1822210.96</v>
      </c>
      <c r="E359" s="17"/>
    </row>
    <row r="360" spans="1:5">
      <c r="A360" s="244" t="s">
        <v>293</v>
      </c>
      <c r="B360" s="245">
        <v>6772724.4199999999</v>
      </c>
      <c r="C360" s="246">
        <v>9021380.7599999998</v>
      </c>
      <c r="D360" s="242">
        <v>2248656.34</v>
      </c>
      <c r="E360" s="17"/>
    </row>
    <row r="361" spans="1:5">
      <c r="A361" s="244" t="s">
        <v>294</v>
      </c>
      <c r="B361" s="245">
        <v>5530748.79</v>
      </c>
      <c r="C361" s="246">
        <v>8435377.8900000006</v>
      </c>
      <c r="D361" s="242">
        <v>2904629.1</v>
      </c>
      <c r="E361" s="17"/>
    </row>
    <row r="362" spans="1:5">
      <c r="A362" s="244" t="s">
        <v>295</v>
      </c>
      <c r="B362" s="245">
        <v>11974770.189999999</v>
      </c>
      <c r="C362" s="246">
        <v>14074050.689999999</v>
      </c>
      <c r="D362" s="242">
        <v>2099280.5</v>
      </c>
      <c r="E362" s="17"/>
    </row>
    <row r="363" spans="1:5">
      <c r="A363" s="244" t="s">
        <v>296</v>
      </c>
      <c r="B363" s="245">
        <v>12274489.119999999</v>
      </c>
      <c r="C363" s="246">
        <v>11985129.42</v>
      </c>
      <c r="D363" s="242">
        <v>-289359.7</v>
      </c>
      <c r="E363" s="17"/>
    </row>
    <row r="364" spans="1:5">
      <c r="A364" s="244" t="s">
        <v>297</v>
      </c>
      <c r="B364" s="245">
        <v>10640007.83</v>
      </c>
      <c r="C364" s="246">
        <v>8494504.3000000007</v>
      </c>
      <c r="D364" s="242">
        <v>-2145503.5299999998</v>
      </c>
      <c r="E364" s="17"/>
    </row>
    <row r="365" spans="1:5">
      <c r="A365" s="244" t="s">
        <v>298</v>
      </c>
      <c r="B365" s="245">
        <v>7334517.6799999997</v>
      </c>
      <c r="C365" s="246">
        <v>9212768.8399999999</v>
      </c>
      <c r="D365" s="242">
        <v>1878251.16</v>
      </c>
      <c r="E365" s="17"/>
    </row>
    <row r="366" spans="1:5">
      <c r="A366" s="244" t="s">
        <v>299</v>
      </c>
      <c r="B366" s="245">
        <v>5486591.9800000004</v>
      </c>
      <c r="C366" s="246">
        <v>4500355.09</v>
      </c>
      <c r="D366" s="242">
        <v>-986236.89</v>
      </c>
      <c r="E366" s="17"/>
    </row>
    <row r="367" spans="1:5">
      <c r="A367" s="244" t="s">
        <v>300</v>
      </c>
      <c r="B367" s="245">
        <v>1751119.89</v>
      </c>
      <c r="C367" s="246">
        <v>5163396.55</v>
      </c>
      <c r="D367" s="242">
        <v>3412276.66</v>
      </c>
      <c r="E367" s="17"/>
    </row>
    <row r="368" spans="1:5">
      <c r="A368" s="244" t="s">
        <v>301</v>
      </c>
      <c r="B368" s="245">
        <v>0</v>
      </c>
      <c r="C368" s="246">
        <v>18463190.030000001</v>
      </c>
      <c r="D368" s="242">
        <v>18463190.030000001</v>
      </c>
      <c r="E368" s="17"/>
    </row>
    <row r="369" spans="1:6">
      <c r="A369" s="244" t="s">
        <v>302</v>
      </c>
      <c r="B369" s="245">
        <v>-2630604.56</v>
      </c>
      <c r="C369" s="246">
        <v>-3299573.33</v>
      </c>
      <c r="D369" s="242">
        <v>-668968.77</v>
      </c>
      <c r="E369" s="17"/>
    </row>
    <row r="370" spans="1:6">
      <c r="A370" s="244" t="s">
        <v>303</v>
      </c>
      <c r="B370" s="245">
        <v>-4444494.76</v>
      </c>
      <c r="C370" s="246">
        <v>-8821198.5</v>
      </c>
      <c r="D370" s="242">
        <v>-4376703.74</v>
      </c>
      <c r="E370" s="17"/>
    </row>
    <row r="371" spans="1:6">
      <c r="A371" s="244" t="s">
        <v>304</v>
      </c>
      <c r="B371" s="245">
        <v>-12330104.800000001</v>
      </c>
      <c r="C371" s="246">
        <v>-20170382.579999998</v>
      </c>
      <c r="D371" s="242">
        <v>-7840277.7800000003</v>
      </c>
      <c r="E371" s="247"/>
    </row>
    <row r="372" spans="1:6">
      <c r="A372" s="244" t="s">
        <v>305</v>
      </c>
      <c r="B372" s="248"/>
      <c r="C372" s="246">
        <v>-6781795.4000000004</v>
      </c>
      <c r="D372" s="242">
        <v>-6781795.4000000004</v>
      </c>
      <c r="E372" s="247"/>
    </row>
    <row r="373" spans="1:6">
      <c r="A373" s="249" t="s">
        <v>306</v>
      </c>
      <c r="B373" s="250">
        <f>SUM(B347:B372)</f>
        <v>63924836.879999995</v>
      </c>
      <c r="C373" s="251">
        <f>SUM(C347:C372)</f>
        <v>74782215.839999989</v>
      </c>
      <c r="D373" s="251">
        <f>SUM(D347:D372)</f>
        <v>10857378.959999999</v>
      </c>
    </row>
    <row r="374" spans="1:6" ht="8.25" customHeight="1">
      <c r="A374" s="66"/>
      <c r="B374" s="252"/>
      <c r="C374" s="253"/>
      <c r="D374" s="253"/>
    </row>
    <row r="375" spans="1:6">
      <c r="B375" s="254">
        <f>+B345+B373</f>
        <v>74610616.379999995</v>
      </c>
      <c r="C375" s="255">
        <f t="shared" ref="C375" si="3">+C345+C373</f>
        <v>87131062.479999989</v>
      </c>
      <c r="D375" s="256">
        <f>+D345+D373</f>
        <v>12520446.1</v>
      </c>
      <c r="E375" s="257"/>
      <c r="F375" s="7"/>
    </row>
    <row r="376" spans="1:6">
      <c r="C376" s="258"/>
    </row>
    <row r="377" spans="1:6">
      <c r="A377" s="130" t="s">
        <v>307</v>
      </c>
    </row>
    <row r="378" spans="1:6">
      <c r="A378" s="259" t="s">
        <v>308</v>
      </c>
      <c r="B378" s="176" t="s">
        <v>48</v>
      </c>
      <c r="C378" s="260" t="s">
        <v>49</v>
      </c>
      <c r="D378" s="260" t="s">
        <v>50</v>
      </c>
    </row>
    <row r="379" spans="1:6">
      <c r="A379" s="261" t="s">
        <v>309</v>
      </c>
      <c r="B379" s="262"/>
      <c r="C379" s="263"/>
      <c r="D379" s="263"/>
    </row>
    <row r="380" spans="1:6">
      <c r="A380" s="264" t="s">
        <v>310</v>
      </c>
      <c r="B380" s="265">
        <v>58878.94</v>
      </c>
      <c r="C380" s="246">
        <v>109364.44</v>
      </c>
      <c r="D380" s="242">
        <f>+B380-C380</f>
        <v>-50485.5</v>
      </c>
      <c r="E380" s="203"/>
    </row>
    <row r="381" spans="1:6">
      <c r="A381" s="264" t="s">
        <v>311</v>
      </c>
      <c r="B381" s="265">
        <v>184934.56</v>
      </c>
      <c r="C381" s="246">
        <v>362670.55</v>
      </c>
      <c r="D381" s="242">
        <f>+B381-C381</f>
        <v>-177735.99</v>
      </c>
      <c r="E381" s="203"/>
    </row>
    <row r="382" spans="1:6" ht="12" customHeight="1">
      <c r="A382" s="266"/>
      <c r="B382" s="267"/>
      <c r="C382" s="268"/>
      <c r="D382" s="268"/>
      <c r="F382" s="7"/>
    </row>
    <row r="383" spans="1:6">
      <c r="B383" s="269">
        <f>SUM(B380:B382)</f>
        <v>243813.5</v>
      </c>
      <c r="C383" s="270">
        <f>SUM(C380:C382)</f>
        <v>472034.99</v>
      </c>
      <c r="D383" s="271">
        <f>SUM(D380:D382)</f>
        <v>-228221.49</v>
      </c>
      <c r="F383" s="7"/>
    </row>
    <row r="384" spans="1:6">
      <c r="F384" s="7"/>
    </row>
    <row r="385" spans="1:12">
      <c r="A385" s="259" t="s">
        <v>312</v>
      </c>
      <c r="B385" s="176" t="s">
        <v>50</v>
      </c>
      <c r="C385" s="260" t="s">
        <v>313</v>
      </c>
      <c r="D385" s="20"/>
      <c r="E385" s="7"/>
      <c r="F385" s="7"/>
    </row>
    <row r="386" spans="1:12">
      <c r="A386" s="261" t="s">
        <v>314</v>
      </c>
      <c r="B386" s="272">
        <v>0</v>
      </c>
      <c r="C386" s="273">
        <v>0</v>
      </c>
      <c r="D386" s="76"/>
      <c r="E386" s="7"/>
      <c r="F386" s="7"/>
    </row>
    <row r="387" spans="1:12" ht="10.5" customHeight="1">
      <c r="A387" s="274"/>
      <c r="B387" s="29"/>
      <c r="C387" s="275"/>
      <c r="D387" s="76"/>
      <c r="E387" s="7"/>
      <c r="F387" s="7"/>
    </row>
    <row r="388" spans="1:12">
      <c r="A388" s="276" t="s">
        <v>315</v>
      </c>
      <c r="B388" s="277">
        <f>+B389</f>
        <v>-611145.05000000005</v>
      </c>
      <c r="C388" s="273">
        <v>0</v>
      </c>
      <c r="D388" s="76"/>
      <c r="E388" s="32"/>
      <c r="F388" s="7"/>
    </row>
    <row r="389" spans="1:12">
      <c r="A389" s="278" t="s">
        <v>316</v>
      </c>
      <c r="B389" s="279">
        <v>-611145.05000000005</v>
      </c>
      <c r="C389" s="273">
        <v>0</v>
      </c>
      <c r="D389" s="76"/>
      <c r="E389" s="32"/>
    </row>
    <row r="390" spans="1:12">
      <c r="A390" s="278"/>
      <c r="B390" s="279"/>
      <c r="C390" s="275"/>
      <c r="D390" s="76"/>
      <c r="E390" s="32"/>
    </row>
    <row r="391" spans="1:12">
      <c r="A391" s="280" t="s">
        <v>55</v>
      </c>
      <c r="B391" s="281">
        <f>SUM(B392:B395)</f>
        <v>15838391.170000002</v>
      </c>
      <c r="C391" s="282">
        <v>0</v>
      </c>
      <c r="D391" s="76"/>
      <c r="E391" s="7"/>
    </row>
    <row r="392" spans="1:12">
      <c r="A392" s="283" t="s">
        <v>317</v>
      </c>
      <c r="B392" s="279">
        <v>736144.85</v>
      </c>
      <c r="C392" s="273">
        <v>0</v>
      </c>
      <c r="D392" s="76"/>
      <c r="E392" s="7"/>
    </row>
    <row r="393" spans="1:12">
      <c r="A393" s="283" t="s">
        <v>318</v>
      </c>
      <c r="B393" s="279">
        <v>1945461.59</v>
      </c>
      <c r="C393" s="273">
        <v>0</v>
      </c>
      <c r="D393" s="76"/>
      <c r="E393" s="7"/>
    </row>
    <row r="394" spans="1:12">
      <c r="A394" s="283" t="s">
        <v>319</v>
      </c>
      <c r="B394" s="279">
        <v>-909625.57</v>
      </c>
      <c r="C394" s="273">
        <v>0</v>
      </c>
      <c r="D394" s="76"/>
      <c r="E394" s="7"/>
    </row>
    <row r="395" spans="1:12" s="2" customFormat="1" ht="12" customHeight="1">
      <c r="A395" s="283" t="s">
        <v>320</v>
      </c>
      <c r="B395" s="279">
        <v>14066410.300000001</v>
      </c>
      <c r="C395" s="273">
        <v>0</v>
      </c>
      <c r="D395" s="76"/>
      <c r="H395" s="52"/>
      <c r="I395" s="52"/>
      <c r="J395" s="52"/>
      <c r="K395" s="52"/>
      <c r="L395" s="52"/>
    </row>
    <row r="396" spans="1:12" s="2" customFormat="1" ht="10.5" customHeight="1">
      <c r="A396" s="283"/>
      <c r="B396" s="279"/>
      <c r="C396" s="273"/>
      <c r="D396" s="76"/>
      <c r="H396" s="52"/>
      <c r="I396" s="52"/>
      <c r="J396" s="52"/>
      <c r="K396" s="52"/>
      <c r="L396" s="52"/>
    </row>
    <row r="397" spans="1:12" s="2" customFormat="1">
      <c r="A397" s="274" t="s">
        <v>101</v>
      </c>
      <c r="B397" s="284">
        <v>0</v>
      </c>
      <c r="C397" s="273">
        <v>0</v>
      </c>
      <c r="D397" s="76"/>
      <c r="E397" s="7"/>
      <c r="H397" s="52"/>
      <c r="I397" s="52"/>
      <c r="J397" s="52"/>
      <c r="K397" s="52"/>
      <c r="L397" s="52"/>
    </row>
    <row r="398" spans="1:12" s="2" customFormat="1" ht="12.75" customHeight="1">
      <c r="A398" s="84"/>
      <c r="B398" s="285"/>
      <c r="C398" s="286"/>
      <c r="D398" s="76"/>
      <c r="E398" s="7"/>
      <c r="H398" s="52"/>
      <c r="I398" s="52"/>
    </row>
    <row r="399" spans="1:12">
      <c r="B399" s="269">
        <f>+B388+B391+B397</f>
        <v>15227246.120000001</v>
      </c>
      <c r="C399" s="287">
        <v>0</v>
      </c>
      <c r="D399" s="20"/>
      <c r="E399" s="7"/>
      <c r="H399" s="2"/>
      <c r="I399" s="2"/>
      <c r="J399" s="2"/>
      <c r="K399" s="2"/>
      <c r="L399" s="2"/>
    </row>
    <row r="400" spans="1:12" ht="4.5" customHeight="1">
      <c r="E400" s="7"/>
      <c r="H400" s="2"/>
      <c r="I400" s="2"/>
      <c r="J400" s="2"/>
      <c r="K400" s="2"/>
      <c r="L400" s="2"/>
    </row>
    <row r="401" spans="1:12" s="2" customFormat="1" ht="12.75" customHeight="1">
      <c r="A401" s="14" t="s">
        <v>321</v>
      </c>
      <c r="E401" s="7"/>
      <c r="H401" s="52"/>
      <c r="I401" s="52"/>
      <c r="J401" s="52"/>
      <c r="K401" s="52"/>
      <c r="L401" s="52"/>
    </row>
    <row r="402" spans="1:12" s="2" customFormat="1" ht="12.75" customHeight="1">
      <c r="A402" s="14" t="s">
        <v>322</v>
      </c>
      <c r="E402" s="7"/>
      <c r="H402" s="52"/>
      <c r="I402" s="52"/>
      <c r="J402" s="52"/>
      <c r="K402" s="52"/>
      <c r="L402" s="52"/>
    </row>
    <row r="403" spans="1:12" s="2" customFormat="1" ht="12.75" customHeight="1">
      <c r="A403" s="374" t="s">
        <v>323</v>
      </c>
      <c r="B403" s="375"/>
      <c r="C403" s="375"/>
      <c r="D403" s="376"/>
      <c r="E403" s="7"/>
      <c r="F403" s="7"/>
    </row>
    <row r="404" spans="1:12" s="2" customFormat="1" ht="12.75" customHeight="1">
      <c r="A404" s="383" t="s">
        <v>324</v>
      </c>
      <c r="B404" s="384"/>
      <c r="C404" s="288"/>
      <c r="D404" s="289">
        <v>97567099.879999995</v>
      </c>
      <c r="E404" s="290"/>
      <c r="F404" s="291"/>
    </row>
    <row r="405" spans="1:12" s="2" customFormat="1" ht="8.25" customHeight="1">
      <c r="A405" s="385"/>
      <c r="B405" s="385"/>
      <c r="C405" s="20"/>
      <c r="D405" s="52"/>
      <c r="E405" s="292"/>
      <c r="F405" s="7"/>
    </row>
    <row r="406" spans="1:12" s="2" customFormat="1" ht="12.75" customHeight="1">
      <c r="A406" s="386" t="s">
        <v>325</v>
      </c>
      <c r="B406" s="387"/>
      <c r="C406" s="293"/>
      <c r="D406" s="294">
        <f>SUM(C406:C411)</f>
        <v>0</v>
      </c>
      <c r="E406" s="7"/>
      <c r="F406" s="7"/>
    </row>
    <row r="407" spans="1:12" s="2" customFormat="1" ht="12.75" customHeight="1">
      <c r="A407" s="356" t="s">
        <v>326</v>
      </c>
      <c r="B407" s="357"/>
      <c r="C407" s="295">
        <v>0</v>
      </c>
      <c r="D407" s="296"/>
      <c r="E407" s="7"/>
      <c r="F407" s="7"/>
    </row>
    <row r="408" spans="1:12" s="2" customFormat="1" ht="12.75" customHeight="1">
      <c r="A408" s="356" t="s">
        <v>327</v>
      </c>
      <c r="B408" s="357"/>
      <c r="C408" s="295">
        <v>0</v>
      </c>
      <c r="D408" s="296"/>
      <c r="E408" s="7"/>
    </row>
    <row r="409" spans="1:12" s="2" customFormat="1" ht="12.75" customHeight="1">
      <c r="A409" s="356" t="s">
        <v>328</v>
      </c>
      <c r="B409" s="357"/>
      <c r="C409" s="295">
        <v>0</v>
      </c>
      <c r="D409" s="296"/>
      <c r="E409" s="7"/>
    </row>
    <row r="410" spans="1:12" s="2" customFormat="1">
      <c r="A410" s="356" t="s">
        <v>329</v>
      </c>
      <c r="B410" s="357"/>
      <c r="C410" s="295">
        <v>0</v>
      </c>
      <c r="D410" s="296"/>
      <c r="E410" s="7"/>
    </row>
    <row r="411" spans="1:12" s="2" customFormat="1">
      <c r="A411" s="356" t="s">
        <v>330</v>
      </c>
      <c r="B411" s="357"/>
      <c r="C411" s="295">
        <v>0</v>
      </c>
      <c r="D411" s="296"/>
      <c r="E411" s="7"/>
    </row>
    <row r="412" spans="1:12" s="2" customFormat="1">
      <c r="A412" s="379"/>
      <c r="B412" s="380"/>
      <c r="C412" s="297"/>
      <c r="D412" s="298"/>
      <c r="E412" s="7"/>
    </row>
    <row r="413" spans="1:12">
      <c r="A413" s="381" t="s">
        <v>331</v>
      </c>
      <c r="B413" s="382"/>
      <c r="C413" s="299"/>
      <c r="D413" s="300">
        <f>SUM(C413:C417)</f>
        <v>19413357.780000001</v>
      </c>
      <c r="E413" s="7"/>
      <c r="H413" s="2"/>
      <c r="I413" s="2"/>
      <c r="J413" s="2"/>
      <c r="K413" s="2"/>
      <c r="L413" s="2"/>
    </row>
    <row r="414" spans="1:12" ht="12.75" customHeight="1">
      <c r="A414" s="356" t="s">
        <v>332</v>
      </c>
      <c r="B414" s="357"/>
      <c r="C414" s="295">
        <v>0</v>
      </c>
      <c r="D414" s="296"/>
      <c r="E414" s="7"/>
      <c r="H414" s="2"/>
      <c r="I414" s="2"/>
      <c r="J414" s="2"/>
      <c r="K414" s="2"/>
      <c r="L414" s="2"/>
    </row>
    <row r="415" spans="1:12">
      <c r="A415" s="356" t="s">
        <v>333</v>
      </c>
      <c r="B415" s="357"/>
      <c r="C415" s="295">
        <v>0</v>
      </c>
      <c r="D415" s="296"/>
      <c r="E415" s="7"/>
      <c r="F415" s="134"/>
      <c r="G415" s="134"/>
      <c r="H415" s="2"/>
      <c r="I415" s="2"/>
    </row>
    <row r="416" spans="1:12">
      <c r="A416" s="356" t="s">
        <v>334</v>
      </c>
      <c r="B416" s="369"/>
      <c r="C416" s="301">
        <v>0</v>
      </c>
      <c r="D416" s="296"/>
      <c r="E416" s="7"/>
      <c r="F416" s="134"/>
      <c r="G416" s="134"/>
    </row>
    <row r="417" spans="1:7">
      <c r="A417" s="370" t="s">
        <v>335</v>
      </c>
      <c r="B417" s="371"/>
      <c r="C417" s="302">
        <v>19413357.780000001</v>
      </c>
      <c r="D417" s="303"/>
      <c r="E417" s="7"/>
      <c r="F417" s="290"/>
      <c r="G417" s="134"/>
    </row>
    <row r="418" spans="1:7" ht="8.25" customHeight="1">
      <c r="A418" s="366"/>
      <c r="B418" s="366"/>
      <c r="C418" s="2"/>
      <c r="D418" s="2"/>
      <c r="E418" s="304"/>
      <c r="F418" s="134"/>
      <c r="G418" s="134"/>
    </row>
    <row r="419" spans="1:7" ht="12.75" customHeight="1">
      <c r="A419" s="372" t="s">
        <v>336</v>
      </c>
      <c r="B419" s="373"/>
      <c r="C419" s="305"/>
      <c r="D419" s="306">
        <f>+D404+D406-D413</f>
        <v>78153742.099999994</v>
      </c>
      <c r="E419" s="307"/>
      <c r="F419" s="308"/>
      <c r="G419" s="134"/>
    </row>
    <row r="420" spans="1:7" s="2" customFormat="1" ht="12.75" customHeight="1">
      <c r="A420" s="134"/>
      <c r="B420" s="308"/>
      <c r="C420" s="134"/>
      <c r="D420" s="134"/>
      <c r="E420" s="304"/>
      <c r="F420" s="134"/>
      <c r="G420" s="134"/>
    </row>
    <row r="421" spans="1:7" ht="12.75" customHeight="1">
      <c r="A421" s="374" t="s">
        <v>337</v>
      </c>
      <c r="B421" s="375"/>
      <c r="C421" s="375"/>
      <c r="D421" s="376"/>
      <c r="E421" s="304"/>
      <c r="F421" s="304"/>
      <c r="G421" s="134"/>
    </row>
    <row r="422" spans="1:7" ht="12.75" customHeight="1">
      <c r="A422" s="377" t="s">
        <v>338</v>
      </c>
      <c r="B422" s="378"/>
      <c r="C422" s="309"/>
      <c r="D422" s="310">
        <v>95630332.950000003</v>
      </c>
      <c r="E422" s="52"/>
      <c r="F422" s="291"/>
      <c r="G422" s="134"/>
    </row>
    <row r="423" spans="1:7" ht="5.25" customHeight="1">
      <c r="A423" s="365"/>
      <c r="B423" s="366"/>
      <c r="C423" s="311"/>
      <c r="D423" s="312"/>
      <c r="E423" s="304"/>
      <c r="F423" s="313"/>
      <c r="G423" s="134"/>
    </row>
    <row r="424" spans="1:7" ht="12.75" customHeight="1">
      <c r="A424" s="367" t="s">
        <v>339</v>
      </c>
      <c r="B424" s="368"/>
      <c r="C424" s="314"/>
      <c r="D424" s="315">
        <f>+C425+C426+C430+C428+C441</f>
        <v>16904195.710000001</v>
      </c>
      <c r="E424" s="304"/>
      <c r="F424" s="316"/>
      <c r="G424" s="134"/>
    </row>
    <row r="425" spans="1:7" ht="12.75" customHeight="1">
      <c r="A425" s="356" t="s">
        <v>340</v>
      </c>
      <c r="B425" s="357"/>
      <c r="C425" s="295">
        <v>736144.85</v>
      </c>
      <c r="D425" s="317"/>
      <c r="E425" s="318"/>
      <c r="F425" s="316"/>
      <c r="G425" s="134"/>
    </row>
    <row r="426" spans="1:7" ht="12.75" customHeight="1">
      <c r="A426" s="356" t="s">
        <v>341</v>
      </c>
      <c r="B426" s="357"/>
      <c r="C426" s="295">
        <v>1945461.59</v>
      </c>
      <c r="D426" s="317"/>
      <c r="E426" s="318"/>
      <c r="F426" s="316"/>
      <c r="G426" s="134"/>
    </row>
    <row r="427" spans="1:7" ht="12.75" customHeight="1">
      <c r="A427" s="356" t="s">
        <v>342</v>
      </c>
      <c r="B427" s="357"/>
      <c r="C427" s="295">
        <v>0</v>
      </c>
      <c r="D427" s="317"/>
      <c r="E427" s="319"/>
      <c r="F427" s="316"/>
      <c r="G427" s="134"/>
    </row>
    <row r="428" spans="1:7" ht="12.75" customHeight="1">
      <c r="A428" s="356" t="s">
        <v>343</v>
      </c>
      <c r="B428" s="357"/>
      <c r="C428" s="295">
        <v>156178.97</v>
      </c>
      <c r="D428" s="317"/>
      <c r="E428" s="319"/>
      <c r="F428" s="316"/>
      <c r="G428" s="134"/>
    </row>
    <row r="429" spans="1:7" ht="12.75" customHeight="1">
      <c r="A429" s="356" t="s">
        <v>344</v>
      </c>
      <c r="B429" s="357"/>
      <c r="C429" s="295">
        <v>0</v>
      </c>
      <c r="D429" s="317"/>
      <c r="E429" s="319"/>
      <c r="F429" s="316"/>
      <c r="G429" s="134"/>
    </row>
    <row r="430" spans="1:7" ht="12.75" customHeight="1">
      <c r="A430" s="356" t="s">
        <v>345</v>
      </c>
      <c r="B430" s="357"/>
      <c r="C430" s="295">
        <v>14066410.300000001</v>
      </c>
      <c r="D430" s="320"/>
      <c r="E430" s="319"/>
      <c r="F430" s="304"/>
      <c r="G430" s="134"/>
    </row>
    <row r="431" spans="1:7" ht="12.75" customHeight="1">
      <c r="A431" s="356" t="s">
        <v>346</v>
      </c>
      <c r="B431" s="357"/>
      <c r="C431" s="295">
        <v>0</v>
      </c>
      <c r="D431" s="321"/>
      <c r="E431" s="319"/>
      <c r="F431" s="307"/>
      <c r="G431" s="134"/>
    </row>
    <row r="432" spans="1:7" ht="12.75" customHeight="1">
      <c r="A432" s="356" t="s">
        <v>347</v>
      </c>
      <c r="B432" s="357"/>
      <c r="C432" s="295">
        <v>0</v>
      </c>
      <c r="D432" s="322"/>
      <c r="E432" s="319"/>
      <c r="F432" s="323"/>
      <c r="G432" s="134"/>
    </row>
    <row r="433" spans="1:7" ht="12.75" customHeight="1">
      <c r="A433" s="356" t="s">
        <v>348</v>
      </c>
      <c r="B433" s="357"/>
      <c r="C433" s="295">
        <v>0</v>
      </c>
      <c r="D433" s="317"/>
      <c r="E433" s="307"/>
      <c r="F433" s="134"/>
      <c r="G433" s="134"/>
    </row>
    <row r="434" spans="1:7">
      <c r="A434" s="356" t="s">
        <v>349</v>
      </c>
      <c r="B434" s="357"/>
      <c r="C434" s="295">
        <v>0</v>
      </c>
      <c r="D434" s="320"/>
      <c r="E434" s="307"/>
      <c r="F434" s="134"/>
      <c r="G434" s="134"/>
    </row>
    <row r="435" spans="1:7">
      <c r="A435" s="356" t="s">
        <v>350</v>
      </c>
      <c r="B435" s="357"/>
      <c r="C435" s="295">
        <v>0</v>
      </c>
      <c r="D435" s="317"/>
      <c r="E435" s="307"/>
      <c r="F435" s="134"/>
      <c r="G435" s="134"/>
    </row>
    <row r="436" spans="1:7">
      <c r="A436" s="356" t="s">
        <v>351</v>
      </c>
      <c r="B436" s="357"/>
      <c r="C436" s="295">
        <v>0</v>
      </c>
      <c r="D436" s="317"/>
      <c r="E436" s="307"/>
      <c r="F436" s="134"/>
      <c r="G436" s="134"/>
    </row>
    <row r="437" spans="1:7" ht="12.75" customHeight="1">
      <c r="A437" s="356" t="s">
        <v>352</v>
      </c>
      <c r="B437" s="357"/>
      <c r="C437" s="295">
        <v>0</v>
      </c>
      <c r="D437" s="317"/>
      <c r="E437" s="324"/>
      <c r="F437" s="134"/>
      <c r="G437" s="134"/>
    </row>
    <row r="438" spans="1:7" ht="12.75" customHeight="1">
      <c r="A438" s="356" t="s">
        <v>353</v>
      </c>
      <c r="B438" s="357"/>
      <c r="C438" s="295">
        <v>0</v>
      </c>
      <c r="D438" s="317"/>
      <c r="E438" s="304"/>
      <c r="F438" s="134"/>
      <c r="G438" s="134"/>
    </row>
    <row r="439" spans="1:7" ht="12.75" customHeight="1">
      <c r="A439" s="356" t="s">
        <v>354</v>
      </c>
      <c r="B439" s="357"/>
      <c r="C439" s="295">
        <v>0</v>
      </c>
      <c r="D439" s="317"/>
      <c r="E439" s="304"/>
      <c r="F439" s="134"/>
      <c r="G439" s="134"/>
    </row>
    <row r="440" spans="1:7" ht="12.75" customHeight="1">
      <c r="A440" s="356" t="s">
        <v>355</v>
      </c>
      <c r="B440" s="357"/>
      <c r="C440" s="295">
        <v>0</v>
      </c>
      <c r="D440" s="317"/>
      <c r="E440" s="304"/>
      <c r="F440" s="134"/>
      <c r="G440" s="134"/>
    </row>
    <row r="441" spans="1:7" ht="12.75" customHeight="1">
      <c r="A441" s="363" t="s">
        <v>356</v>
      </c>
      <c r="B441" s="364"/>
      <c r="C441" s="295"/>
      <c r="D441" s="317"/>
      <c r="E441" s="304"/>
      <c r="F441" s="134"/>
      <c r="G441" s="134"/>
    </row>
    <row r="442" spans="1:7" ht="6.75" customHeight="1">
      <c r="A442" s="365"/>
      <c r="B442" s="366"/>
      <c r="C442" s="295"/>
      <c r="D442" s="325"/>
      <c r="E442" s="304"/>
      <c r="F442" s="134"/>
      <c r="G442" s="134"/>
    </row>
    <row r="443" spans="1:7">
      <c r="A443" s="367" t="s">
        <v>357</v>
      </c>
      <c r="B443" s="368"/>
      <c r="C443" s="295"/>
      <c r="D443" s="326">
        <f>SUM(C443:C450)</f>
        <v>11776451.5</v>
      </c>
      <c r="E443" s="304"/>
      <c r="F443" s="134"/>
      <c r="G443" s="134"/>
    </row>
    <row r="444" spans="1:7">
      <c r="A444" s="356" t="s">
        <v>358</v>
      </c>
      <c r="B444" s="357"/>
      <c r="C444" s="295">
        <v>11776451.5</v>
      </c>
      <c r="D444" s="317"/>
      <c r="E444" s="327"/>
      <c r="F444" s="134"/>
      <c r="G444" s="134"/>
    </row>
    <row r="445" spans="1:7">
      <c r="A445" s="356" t="s">
        <v>359</v>
      </c>
      <c r="B445" s="357"/>
      <c r="C445" s="295">
        <v>0</v>
      </c>
      <c r="D445" s="317"/>
      <c r="E445" s="327"/>
      <c r="F445" s="134"/>
      <c r="G445" s="134"/>
    </row>
    <row r="446" spans="1:7">
      <c r="A446" s="356" t="s">
        <v>360</v>
      </c>
      <c r="B446" s="357"/>
      <c r="C446" s="295">
        <v>0</v>
      </c>
      <c r="D446" s="317"/>
      <c r="E446" s="304"/>
      <c r="F446" s="134"/>
      <c r="G446" s="134"/>
    </row>
    <row r="447" spans="1:7">
      <c r="A447" s="356" t="s">
        <v>361</v>
      </c>
      <c r="B447" s="357"/>
      <c r="C447" s="295">
        <v>0</v>
      </c>
      <c r="D447" s="317"/>
      <c r="E447" s="304"/>
      <c r="F447" s="134"/>
      <c r="G447" s="134"/>
    </row>
    <row r="448" spans="1:7">
      <c r="A448" s="356" t="s">
        <v>362</v>
      </c>
      <c r="B448" s="357"/>
      <c r="C448" s="295">
        <v>0</v>
      </c>
      <c r="D448" s="317"/>
      <c r="E448" s="304"/>
      <c r="F448" s="134"/>
      <c r="G448" s="134"/>
    </row>
    <row r="449" spans="1:12">
      <c r="A449" s="356" t="s">
        <v>363</v>
      </c>
      <c r="B449" s="357"/>
      <c r="C449" s="295">
        <v>0</v>
      </c>
      <c r="D449" s="317"/>
      <c r="E449" s="304"/>
      <c r="F449" s="134"/>
      <c r="G449" s="134"/>
    </row>
    <row r="450" spans="1:12">
      <c r="A450" s="358" t="s">
        <v>364</v>
      </c>
      <c r="B450" s="359"/>
      <c r="C450" s="295">
        <v>0</v>
      </c>
      <c r="D450" s="317"/>
      <c r="E450" s="304"/>
      <c r="F450" s="134"/>
      <c r="G450" s="134"/>
    </row>
    <row r="451" spans="1:12" ht="5.25" customHeight="1">
      <c r="A451" s="360"/>
      <c r="B451" s="361"/>
      <c r="C451" s="328"/>
      <c r="D451" s="329"/>
      <c r="E451" s="304"/>
      <c r="F451" s="134"/>
      <c r="G451" s="134"/>
    </row>
    <row r="452" spans="1:12">
      <c r="A452" s="330" t="s">
        <v>365</v>
      </c>
      <c r="B452" s="331"/>
      <c r="C452" s="332"/>
      <c r="D452" s="333">
        <f>+D422-D424+D443</f>
        <v>90502588.74000001</v>
      </c>
      <c r="E452" s="52"/>
      <c r="F452" s="307"/>
      <c r="G452" s="334"/>
      <c r="H452" s="323"/>
    </row>
    <row r="453" spans="1:12" ht="8.25" customHeight="1">
      <c r="A453" s="2"/>
      <c r="B453" s="2"/>
      <c r="C453" s="2"/>
      <c r="D453" s="2"/>
      <c r="E453" s="52"/>
      <c r="F453" s="134"/>
      <c r="G453" s="134"/>
      <c r="H453" s="134"/>
    </row>
    <row r="454" spans="1:12" ht="15.75">
      <c r="A454" s="362" t="s">
        <v>366</v>
      </c>
      <c r="B454" s="362"/>
      <c r="C454" s="362"/>
      <c r="D454" s="362"/>
      <c r="E454" s="52"/>
      <c r="F454" s="335"/>
      <c r="G454" s="134"/>
      <c r="H454" s="134"/>
    </row>
    <row r="455" spans="1:12" customFormat="1" ht="15">
      <c r="A455" s="150" t="s">
        <v>367</v>
      </c>
      <c r="B455" s="336" t="s">
        <v>48</v>
      </c>
      <c r="C455" s="337" t="s">
        <v>49</v>
      </c>
      <c r="D455" s="22" t="s">
        <v>50</v>
      </c>
      <c r="F455" s="304"/>
      <c r="G455" s="134"/>
      <c r="H455" s="134"/>
      <c r="I455" s="52"/>
      <c r="J455" s="52"/>
      <c r="K455" s="52"/>
      <c r="L455" s="52"/>
    </row>
    <row r="456" spans="1:12" ht="15">
      <c r="A456" s="46" t="s">
        <v>368</v>
      </c>
      <c r="B456" s="338">
        <v>0</v>
      </c>
      <c r="C456" s="339">
        <v>0</v>
      </c>
      <c r="D456" s="26"/>
      <c r="E456" s="304"/>
      <c r="F456" s="134"/>
      <c r="G456" s="134"/>
      <c r="J456"/>
      <c r="K456"/>
      <c r="L456"/>
    </row>
    <row r="457" spans="1:12" ht="15" hidden="1">
      <c r="A457" s="49"/>
      <c r="B457" s="338"/>
      <c r="C457" s="340"/>
      <c r="D457" s="30"/>
      <c r="E457" s="304"/>
      <c r="F457" s="341"/>
      <c r="G457" s="341"/>
      <c r="H457"/>
      <c r="I457"/>
      <c r="J457"/>
      <c r="K457"/>
      <c r="L457"/>
    </row>
    <row r="458" spans="1:12" ht="6" customHeight="1">
      <c r="A458" s="50"/>
      <c r="B458" s="342">
        <v>0</v>
      </c>
      <c r="C458" s="343">
        <v>0</v>
      </c>
      <c r="D458" s="344">
        <v>0</v>
      </c>
      <c r="E458" s="304"/>
      <c r="F458" s="341"/>
      <c r="G458" s="341"/>
      <c r="H458"/>
      <c r="I458"/>
    </row>
    <row r="459" spans="1:12">
      <c r="B459" s="23">
        <f>SUM(B457:B458)</f>
        <v>0</v>
      </c>
      <c r="C459" s="23">
        <f>SUM(C457:C458)</f>
        <v>0</v>
      </c>
      <c r="D459" s="23">
        <f>SUM(D457:D458)</f>
        <v>0</v>
      </c>
      <c r="E459" s="304"/>
      <c r="F459" s="134"/>
      <c r="G459" s="134"/>
    </row>
    <row r="460" spans="1:12" ht="7.5" customHeight="1">
      <c r="A460" s="341"/>
      <c r="B460" s="341"/>
      <c r="C460" s="341"/>
      <c r="D460" s="341"/>
      <c r="E460" s="341"/>
      <c r="F460" s="134"/>
      <c r="G460" s="134"/>
    </row>
    <row r="461" spans="1:12">
      <c r="A461" s="345" t="s">
        <v>369</v>
      </c>
      <c r="B461" s="134"/>
      <c r="C461" s="134"/>
      <c r="D461" s="134"/>
      <c r="E461" s="134"/>
      <c r="F461" s="134"/>
      <c r="G461" s="134"/>
    </row>
    <row r="462" spans="1:12">
      <c r="A462" s="2"/>
      <c r="B462" s="134"/>
      <c r="C462" s="134"/>
      <c r="D462" s="134"/>
      <c r="E462" s="134"/>
      <c r="F462" s="134"/>
      <c r="G462" s="134"/>
    </row>
    <row r="463" spans="1:12">
      <c r="A463" s="346"/>
      <c r="B463" s="134"/>
      <c r="C463" s="346"/>
      <c r="D463" s="346"/>
      <c r="E463" s="304"/>
      <c r="F463" s="134"/>
      <c r="G463" s="134"/>
    </row>
    <row r="464" spans="1:12">
      <c r="A464" s="347"/>
      <c r="B464" s="348"/>
      <c r="C464" s="353"/>
      <c r="D464" s="353"/>
      <c r="E464" s="349"/>
      <c r="F464" s="134"/>
      <c r="G464" s="134"/>
    </row>
    <row r="465" spans="1:7">
      <c r="A465" s="350" t="s">
        <v>370</v>
      </c>
      <c r="B465" s="351"/>
      <c r="C465" s="354" t="s">
        <v>371</v>
      </c>
      <c r="D465" s="354"/>
      <c r="E465" s="352"/>
      <c r="F465" s="134"/>
      <c r="G465" s="134"/>
    </row>
    <row r="466" spans="1:7">
      <c r="E466" s="134"/>
      <c r="F466" s="134"/>
      <c r="G466" s="134"/>
    </row>
    <row r="467" spans="1:7">
      <c r="A467" s="355"/>
      <c r="B467" s="355"/>
      <c r="C467" s="355"/>
      <c r="D467" s="355"/>
      <c r="E467" s="134"/>
      <c r="F467" s="134"/>
      <c r="G467" s="134"/>
    </row>
    <row r="468" spans="1:7">
      <c r="E468" s="134"/>
    </row>
    <row r="469" spans="1:7">
      <c r="E469" s="134"/>
    </row>
    <row r="470" spans="1:7">
      <c r="E470" s="134"/>
    </row>
  </sheetData>
  <sheetProtection selectLockedCells="1" selectUnlockedCells="1"/>
  <mergeCells count="63">
    <mergeCell ref="C176:D176"/>
    <mergeCell ref="A1:D1"/>
    <mergeCell ref="A2:E2"/>
    <mergeCell ref="A3:E3"/>
    <mergeCell ref="A7:E7"/>
    <mergeCell ref="C62:D62"/>
    <mergeCell ref="A409:B409"/>
    <mergeCell ref="C182:D182"/>
    <mergeCell ref="C188:D188"/>
    <mergeCell ref="C194:D194"/>
    <mergeCell ref="C212:D212"/>
    <mergeCell ref="C220:D220"/>
    <mergeCell ref="A403:D403"/>
    <mergeCell ref="A404:B404"/>
    <mergeCell ref="A405:B405"/>
    <mergeCell ref="A406:B406"/>
    <mergeCell ref="A407:B407"/>
    <mergeCell ref="A408:B408"/>
    <mergeCell ref="A422:B422"/>
    <mergeCell ref="A410:B410"/>
    <mergeCell ref="A411:B411"/>
    <mergeCell ref="A412:B412"/>
    <mergeCell ref="A413:B413"/>
    <mergeCell ref="A414:B414"/>
    <mergeCell ref="A415:B415"/>
    <mergeCell ref="A416:B416"/>
    <mergeCell ref="A417:B417"/>
    <mergeCell ref="A418:B418"/>
    <mergeCell ref="A419:B419"/>
    <mergeCell ref="A421:D421"/>
    <mergeCell ref="A434:B434"/>
    <mergeCell ref="A423:B423"/>
    <mergeCell ref="A424:B424"/>
    <mergeCell ref="A425:B425"/>
    <mergeCell ref="A426:B426"/>
    <mergeCell ref="A427:B427"/>
    <mergeCell ref="A428:B428"/>
    <mergeCell ref="A429:B429"/>
    <mergeCell ref="A430:B430"/>
    <mergeCell ref="A431:B431"/>
    <mergeCell ref="A432:B432"/>
    <mergeCell ref="A433:B433"/>
    <mergeCell ref="A446:B446"/>
    <mergeCell ref="A435:B435"/>
    <mergeCell ref="A436:B436"/>
    <mergeCell ref="A437:B437"/>
    <mergeCell ref="A438:B438"/>
    <mergeCell ref="A439:B439"/>
    <mergeCell ref="A440:B440"/>
    <mergeCell ref="A441:B441"/>
    <mergeCell ref="A442:B442"/>
    <mergeCell ref="A443:B443"/>
    <mergeCell ref="A444:B444"/>
    <mergeCell ref="A445:B445"/>
    <mergeCell ref="C464:D464"/>
    <mergeCell ref="C465:D465"/>
    <mergeCell ref="A467:D467"/>
    <mergeCell ref="A447:B447"/>
    <mergeCell ref="A448:B448"/>
    <mergeCell ref="A449:B449"/>
    <mergeCell ref="A450:B450"/>
    <mergeCell ref="A451:B451"/>
    <mergeCell ref="A454:D454"/>
  </mergeCells>
  <dataValidations count="4">
    <dataValidation allowBlank="1" showInputMessage="1" showErrorMessage="1" prompt="Saldo final del periodo que corresponde la cuenta pública presentada (mensual:  enero, febrero, marzo, etc.; trimestral: 1er, 2do, 3ro. o 4to.)." sqref="B184 IX177 ST177 ACP177 AML177 AWH177 BGD177 BPZ177 BZV177 CJR177 CTN177 DDJ177 DNF177 DXB177 EGX177 EQT177 FAP177 FKL177 FUH177 GED177 GNZ177 GXV177 HHR177 HRN177 IBJ177 ILF177 IVB177 JEX177 JOT177 JYP177 KIL177 KSH177 LCD177 LLZ177 LVV177 MFR177 MPN177 MZJ177 NJF177 NTB177 OCX177 OMT177 OWP177 PGL177 PQH177 QAD177 QJZ177 QTV177 RDR177 RNN177 RXJ177 SHF177 SRB177 TAX177 TKT177 TUP177 UEL177 UOH177 UYD177 VHZ177 VRV177 WBR177 WLN177 WVJ177 B65732 IX65725 ST65725 ACP65725 AML65725 AWH65725 BGD65725 BPZ65725 BZV65725 CJR65725 CTN65725 DDJ65725 DNF65725 DXB65725 EGX65725 EQT65725 FAP65725 FKL65725 FUH65725 GED65725 GNZ65725 GXV65725 HHR65725 HRN65725 IBJ65725 ILF65725 IVB65725 JEX65725 JOT65725 JYP65725 KIL65725 KSH65725 LCD65725 LLZ65725 LVV65725 MFR65725 MPN65725 MZJ65725 NJF65725 NTB65725 OCX65725 OMT65725 OWP65725 PGL65725 PQH65725 QAD65725 QJZ65725 QTV65725 RDR65725 RNN65725 RXJ65725 SHF65725 SRB65725 TAX65725 TKT65725 TUP65725 UEL65725 UOH65725 UYD65725 VHZ65725 VRV65725 WBR65725 WLN65725 WVJ65725 B131268 IX131261 ST131261 ACP131261 AML131261 AWH131261 BGD131261 BPZ131261 BZV131261 CJR131261 CTN131261 DDJ131261 DNF131261 DXB131261 EGX131261 EQT131261 FAP131261 FKL131261 FUH131261 GED131261 GNZ131261 GXV131261 HHR131261 HRN131261 IBJ131261 ILF131261 IVB131261 JEX131261 JOT131261 JYP131261 KIL131261 KSH131261 LCD131261 LLZ131261 LVV131261 MFR131261 MPN131261 MZJ131261 NJF131261 NTB131261 OCX131261 OMT131261 OWP131261 PGL131261 PQH131261 QAD131261 QJZ131261 QTV131261 RDR131261 RNN131261 RXJ131261 SHF131261 SRB131261 TAX131261 TKT131261 TUP131261 UEL131261 UOH131261 UYD131261 VHZ131261 VRV131261 WBR131261 WLN131261 WVJ131261 B196804 IX196797 ST196797 ACP196797 AML196797 AWH196797 BGD196797 BPZ196797 BZV196797 CJR196797 CTN196797 DDJ196797 DNF196797 DXB196797 EGX196797 EQT196797 FAP196797 FKL196797 FUH196797 GED196797 GNZ196797 GXV196797 HHR196797 HRN196797 IBJ196797 ILF196797 IVB196797 JEX196797 JOT196797 JYP196797 KIL196797 KSH196797 LCD196797 LLZ196797 LVV196797 MFR196797 MPN196797 MZJ196797 NJF196797 NTB196797 OCX196797 OMT196797 OWP196797 PGL196797 PQH196797 QAD196797 QJZ196797 QTV196797 RDR196797 RNN196797 RXJ196797 SHF196797 SRB196797 TAX196797 TKT196797 TUP196797 UEL196797 UOH196797 UYD196797 VHZ196797 VRV196797 WBR196797 WLN196797 WVJ196797 B262340 IX262333 ST262333 ACP262333 AML262333 AWH262333 BGD262333 BPZ262333 BZV262333 CJR262333 CTN262333 DDJ262333 DNF262333 DXB262333 EGX262333 EQT262333 FAP262333 FKL262333 FUH262333 GED262333 GNZ262333 GXV262333 HHR262333 HRN262333 IBJ262333 ILF262333 IVB262333 JEX262333 JOT262333 JYP262333 KIL262333 KSH262333 LCD262333 LLZ262333 LVV262333 MFR262333 MPN262333 MZJ262333 NJF262333 NTB262333 OCX262333 OMT262333 OWP262333 PGL262333 PQH262333 QAD262333 QJZ262333 QTV262333 RDR262333 RNN262333 RXJ262333 SHF262333 SRB262333 TAX262333 TKT262333 TUP262333 UEL262333 UOH262333 UYD262333 VHZ262333 VRV262333 WBR262333 WLN262333 WVJ262333 B327876 IX327869 ST327869 ACP327869 AML327869 AWH327869 BGD327869 BPZ327869 BZV327869 CJR327869 CTN327869 DDJ327869 DNF327869 DXB327869 EGX327869 EQT327869 FAP327869 FKL327869 FUH327869 GED327869 GNZ327869 GXV327869 HHR327869 HRN327869 IBJ327869 ILF327869 IVB327869 JEX327869 JOT327869 JYP327869 KIL327869 KSH327869 LCD327869 LLZ327869 LVV327869 MFR327869 MPN327869 MZJ327869 NJF327869 NTB327869 OCX327869 OMT327869 OWP327869 PGL327869 PQH327869 QAD327869 QJZ327869 QTV327869 RDR327869 RNN327869 RXJ327869 SHF327869 SRB327869 TAX327869 TKT327869 TUP327869 UEL327869 UOH327869 UYD327869 VHZ327869 VRV327869 WBR327869 WLN327869 WVJ327869 B393412 IX393405 ST393405 ACP393405 AML393405 AWH393405 BGD393405 BPZ393405 BZV393405 CJR393405 CTN393405 DDJ393405 DNF393405 DXB393405 EGX393405 EQT393405 FAP393405 FKL393405 FUH393405 GED393405 GNZ393405 GXV393405 HHR393405 HRN393405 IBJ393405 ILF393405 IVB393405 JEX393405 JOT393405 JYP393405 KIL393405 KSH393405 LCD393405 LLZ393405 LVV393405 MFR393405 MPN393405 MZJ393405 NJF393405 NTB393405 OCX393405 OMT393405 OWP393405 PGL393405 PQH393405 QAD393405 QJZ393405 QTV393405 RDR393405 RNN393405 RXJ393405 SHF393405 SRB393405 TAX393405 TKT393405 TUP393405 UEL393405 UOH393405 UYD393405 VHZ393405 VRV393405 WBR393405 WLN393405 WVJ393405 B458948 IX458941 ST458941 ACP458941 AML458941 AWH458941 BGD458941 BPZ458941 BZV458941 CJR458941 CTN458941 DDJ458941 DNF458941 DXB458941 EGX458941 EQT458941 FAP458941 FKL458941 FUH458941 GED458941 GNZ458941 GXV458941 HHR458941 HRN458941 IBJ458941 ILF458941 IVB458941 JEX458941 JOT458941 JYP458941 KIL458941 KSH458941 LCD458941 LLZ458941 LVV458941 MFR458941 MPN458941 MZJ458941 NJF458941 NTB458941 OCX458941 OMT458941 OWP458941 PGL458941 PQH458941 QAD458941 QJZ458941 QTV458941 RDR458941 RNN458941 RXJ458941 SHF458941 SRB458941 TAX458941 TKT458941 TUP458941 UEL458941 UOH458941 UYD458941 VHZ458941 VRV458941 WBR458941 WLN458941 WVJ458941 B524484 IX524477 ST524477 ACP524477 AML524477 AWH524477 BGD524477 BPZ524477 BZV524477 CJR524477 CTN524477 DDJ524477 DNF524477 DXB524477 EGX524477 EQT524477 FAP524477 FKL524477 FUH524477 GED524477 GNZ524477 GXV524477 HHR524477 HRN524477 IBJ524477 ILF524477 IVB524477 JEX524477 JOT524477 JYP524477 KIL524477 KSH524477 LCD524477 LLZ524477 LVV524477 MFR524477 MPN524477 MZJ524477 NJF524477 NTB524477 OCX524477 OMT524477 OWP524477 PGL524477 PQH524477 QAD524477 QJZ524477 QTV524477 RDR524477 RNN524477 RXJ524477 SHF524477 SRB524477 TAX524477 TKT524477 TUP524477 UEL524477 UOH524477 UYD524477 VHZ524477 VRV524477 WBR524477 WLN524477 WVJ524477 B590020 IX590013 ST590013 ACP590013 AML590013 AWH590013 BGD590013 BPZ590013 BZV590013 CJR590013 CTN590013 DDJ590013 DNF590013 DXB590013 EGX590013 EQT590013 FAP590013 FKL590013 FUH590013 GED590013 GNZ590013 GXV590013 HHR590013 HRN590013 IBJ590013 ILF590013 IVB590013 JEX590013 JOT590013 JYP590013 KIL590013 KSH590013 LCD590013 LLZ590013 LVV590013 MFR590013 MPN590013 MZJ590013 NJF590013 NTB590013 OCX590013 OMT590013 OWP590013 PGL590013 PQH590013 QAD590013 QJZ590013 QTV590013 RDR590013 RNN590013 RXJ590013 SHF590013 SRB590013 TAX590013 TKT590013 TUP590013 UEL590013 UOH590013 UYD590013 VHZ590013 VRV590013 WBR590013 WLN590013 WVJ590013 B655556 IX655549 ST655549 ACP655549 AML655549 AWH655549 BGD655549 BPZ655549 BZV655549 CJR655549 CTN655549 DDJ655549 DNF655549 DXB655549 EGX655549 EQT655549 FAP655549 FKL655549 FUH655549 GED655549 GNZ655549 GXV655549 HHR655549 HRN655549 IBJ655549 ILF655549 IVB655549 JEX655549 JOT655549 JYP655549 KIL655549 KSH655549 LCD655549 LLZ655549 LVV655549 MFR655549 MPN655549 MZJ655549 NJF655549 NTB655549 OCX655549 OMT655549 OWP655549 PGL655549 PQH655549 QAD655549 QJZ655549 QTV655549 RDR655549 RNN655549 RXJ655549 SHF655549 SRB655549 TAX655549 TKT655549 TUP655549 UEL655549 UOH655549 UYD655549 VHZ655549 VRV655549 WBR655549 WLN655549 WVJ655549 B721092 IX721085 ST721085 ACP721085 AML721085 AWH721085 BGD721085 BPZ721085 BZV721085 CJR721085 CTN721085 DDJ721085 DNF721085 DXB721085 EGX721085 EQT721085 FAP721085 FKL721085 FUH721085 GED721085 GNZ721085 GXV721085 HHR721085 HRN721085 IBJ721085 ILF721085 IVB721085 JEX721085 JOT721085 JYP721085 KIL721085 KSH721085 LCD721085 LLZ721085 LVV721085 MFR721085 MPN721085 MZJ721085 NJF721085 NTB721085 OCX721085 OMT721085 OWP721085 PGL721085 PQH721085 QAD721085 QJZ721085 QTV721085 RDR721085 RNN721085 RXJ721085 SHF721085 SRB721085 TAX721085 TKT721085 TUP721085 UEL721085 UOH721085 UYD721085 VHZ721085 VRV721085 WBR721085 WLN721085 WVJ721085 B786628 IX786621 ST786621 ACP786621 AML786621 AWH786621 BGD786621 BPZ786621 BZV786621 CJR786621 CTN786621 DDJ786621 DNF786621 DXB786621 EGX786621 EQT786621 FAP786621 FKL786621 FUH786621 GED786621 GNZ786621 GXV786621 HHR786621 HRN786621 IBJ786621 ILF786621 IVB786621 JEX786621 JOT786621 JYP786621 KIL786621 KSH786621 LCD786621 LLZ786621 LVV786621 MFR786621 MPN786621 MZJ786621 NJF786621 NTB786621 OCX786621 OMT786621 OWP786621 PGL786621 PQH786621 QAD786621 QJZ786621 QTV786621 RDR786621 RNN786621 RXJ786621 SHF786621 SRB786621 TAX786621 TKT786621 TUP786621 UEL786621 UOH786621 UYD786621 VHZ786621 VRV786621 WBR786621 WLN786621 WVJ786621 B852164 IX852157 ST852157 ACP852157 AML852157 AWH852157 BGD852157 BPZ852157 BZV852157 CJR852157 CTN852157 DDJ852157 DNF852157 DXB852157 EGX852157 EQT852157 FAP852157 FKL852157 FUH852157 GED852157 GNZ852157 GXV852157 HHR852157 HRN852157 IBJ852157 ILF852157 IVB852157 JEX852157 JOT852157 JYP852157 KIL852157 KSH852157 LCD852157 LLZ852157 LVV852157 MFR852157 MPN852157 MZJ852157 NJF852157 NTB852157 OCX852157 OMT852157 OWP852157 PGL852157 PQH852157 QAD852157 QJZ852157 QTV852157 RDR852157 RNN852157 RXJ852157 SHF852157 SRB852157 TAX852157 TKT852157 TUP852157 UEL852157 UOH852157 UYD852157 VHZ852157 VRV852157 WBR852157 WLN852157 WVJ852157 B917700 IX917693 ST917693 ACP917693 AML917693 AWH917693 BGD917693 BPZ917693 BZV917693 CJR917693 CTN917693 DDJ917693 DNF917693 DXB917693 EGX917693 EQT917693 FAP917693 FKL917693 FUH917693 GED917693 GNZ917693 GXV917693 HHR917693 HRN917693 IBJ917693 ILF917693 IVB917693 JEX917693 JOT917693 JYP917693 KIL917693 KSH917693 LCD917693 LLZ917693 LVV917693 MFR917693 MPN917693 MZJ917693 NJF917693 NTB917693 OCX917693 OMT917693 OWP917693 PGL917693 PQH917693 QAD917693 QJZ917693 QTV917693 RDR917693 RNN917693 RXJ917693 SHF917693 SRB917693 TAX917693 TKT917693 TUP917693 UEL917693 UOH917693 UYD917693 VHZ917693 VRV917693 WBR917693 WLN917693 WVJ917693 B983236 IX983229 ST983229 ACP983229 AML983229 AWH983229 BGD983229 BPZ983229 BZV983229 CJR983229 CTN983229 DDJ983229 DNF983229 DXB983229 EGX983229 EQT983229 FAP983229 FKL983229 FUH983229 GED983229 GNZ983229 GXV983229 HHR983229 HRN983229 IBJ983229 ILF983229 IVB983229 JEX983229 JOT983229 JYP983229 KIL983229 KSH983229 LCD983229 LLZ983229 LVV983229 MFR983229 MPN983229 MZJ983229 NJF983229 NTB983229 OCX983229 OMT983229 OWP983229 PGL983229 PQH983229 QAD983229 QJZ983229 QTV983229 RDR983229 RNN983229 RXJ983229 SHF983229 SRB983229 TAX983229 TKT983229 TUP983229 UEL983229 UOH983229 UYD983229 VHZ983229 VRV983229 WBR983229 WLN983229 WVJ983229 B136 IX136 ST136 ACP136 AML136 AWH136 BGD136 BPZ136 BZV136 CJR136 CTN136 DDJ136 DNF136 DXB136 EGX136 EQT136 FAP136 FKL136 FUH136 GED136 GNZ136 GXV136 HHR136 HRN136 IBJ136 ILF136 IVB136 JEX136 JOT136 JYP136 KIL136 KSH136 LCD136 LLZ136 LVV136 MFR136 MPN136 MZJ136 NJF136 NTB136 OCX136 OMT136 OWP136 PGL136 PQH136 QAD136 QJZ136 QTV136 RDR136 RNN136 RXJ136 SHF136 SRB136 TAX136 TKT136 TUP136 UEL136 UOH136 UYD136 VHZ136 VRV136 WBR136 WLN136 WVJ136 B65693 IX65686 ST65686 ACP65686 AML65686 AWH65686 BGD65686 BPZ65686 BZV65686 CJR65686 CTN65686 DDJ65686 DNF65686 DXB65686 EGX65686 EQT65686 FAP65686 FKL65686 FUH65686 GED65686 GNZ65686 GXV65686 HHR65686 HRN65686 IBJ65686 ILF65686 IVB65686 JEX65686 JOT65686 JYP65686 KIL65686 KSH65686 LCD65686 LLZ65686 LVV65686 MFR65686 MPN65686 MZJ65686 NJF65686 NTB65686 OCX65686 OMT65686 OWP65686 PGL65686 PQH65686 QAD65686 QJZ65686 QTV65686 RDR65686 RNN65686 RXJ65686 SHF65686 SRB65686 TAX65686 TKT65686 TUP65686 UEL65686 UOH65686 UYD65686 VHZ65686 VRV65686 WBR65686 WLN65686 WVJ65686 B131229 IX131222 ST131222 ACP131222 AML131222 AWH131222 BGD131222 BPZ131222 BZV131222 CJR131222 CTN131222 DDJ131222 DNF131222 DXB131222 EGX131222 EQT131222 FAP131222 FKL131222 FUH131222 GED131222 GNZ131222 GXV131222 HHR131222 HRN131222 IBJ131222 ILF131222 IVB131222 JEX131222 JOT131222 JYP131222 KIL131222 KSH131222 LCD131222 LLZ131222 LVV131222 MFR131222 MPN131222 MZJ131222 NJF131222 NTB131222 OCX131222 OMT131222 OWP131222 PGL131222 PQH131222 QAD131222 QJZ131222 QTV131222 RDR131222 RNN131222 RXJ131222 SHF131222 SRB131222 TAX131222 TKT131222 TUP131222 UEL131222 UOH131222 UYD131222 VHZ131222 VRV131222 WBR131222 WLN131222 WVJ131222 B196765 IX196758 ST196758 ACP196758 AML196758 AWH196758 BGD196758 BPZ196758 BZV196758 CJR196758 CTN196758 DDJ196758 DNF196758 DXB196758 EGX196758 EQT196758 FAP196758 FKL196758 FUH196758 GED196758 GNZ196758 GXV196758 HHR196758 HRN196758 IBJ196758 ILF196758 IVB196758 JEX196758 JOT196758 JYP196758 KIL196758 KSH196758 LCD196758 LLZ196758 LVV196758 MFR196758 MPN196758 MZJ196758 NJF196758 NTB196758 OCX196758 OMT196758 OWP196758 PGL196758 PQH196758 QAD196758 QJZ196758 QTV196758 RDR196758 RNN196758 RXJ196758 SHF196758 SRB196758 TAX196758 TKT196758 TUP196758 UEL196758 UOH196758 UYD196758 VHZ196758 VRV196758 WBR196758 WLN196758 WVJ196758 B262301 IX262294 ST262294 ACP262294 AML262294 AWH262294 BGD262294 BPZ262294 BZV262294 CJR262294 CTN262294 DDJ262294 DNF262294 DXB262294 EGX262294 EQT262294 FAP262294 FKL262294 FUH262294 GED262294 GNZ262294 GXV262294 HHR262294 HRN262294 IBJ262294 ILF262294 IVB262294 JEX262294 JOT262294 JYP262294 KIL262294 KSH262294 LCD262294 LLZ262294 LVV262294 MFR262294 MPN262294 MZJ262294 NJF262294 NTB262294 OCX262294 OMT262294 OWP262294 PGL262294 PQH262294 QAD262294 QJZ262294 QTV262294 RDR262294 RNN262294 RXJ262294 SHF262294 SRB262294 TAX262294 TKT262294 TUP262294 UEL262294 UOH262294 UYD262294 VHZ262294 VRV262294 WBR262294 WLN262294 WVJ262294 B327837 IX327830 ST327830 ACP327830 AML327830 AWH327830 BGD327830 BPZ327830 BZV327830 CJR327830 CTN327830 DDJ327830 DNF327830 DXB327830 EGX327830 EQT327830 FAP327830 FKL327830 FUH327830 GED327830 GNZ327830 GXV327830 HHR327830 HRN327830 IBJ327830 ILF327830 IVB327830 JEX327830 JOT327830 JYP327830 KIL327830 KSH327830 LCD327830 LLZ327830 LVV327830 MFR327830 MPN327830 MZJ327830 NJF327830 NTB327830 OCX327830 OMT327830 OWP327830 PGL327830 PQH327830 QAD327830 QJZ327830 QTV327830 RDR327830 RNN327830 RXJ327830 SHF327830 SRB327830 TAX327830 TKT327830 TUP327830 UEL327830 UOH327830 UYD327830 VHZ327830 VRV327830 WBR327830 WLN327830 WVJ327830 B393373 IX393366 ST393366 ACP393366 AML393366 AWH393366 BGD393366 BPZ393366 BZV393366 CJR393366 CTN393366 DDJ393366 DNF393366 DXB393366 EGX393366 EQT393366 FAP393366 FKL393366 FUH393366 GED393366 GNZ393366 GXV393366 HHR393366 HRN393366 IBJ393366 ILF393366 IVB393366 JEX393366 JOT393366 JYP393366 KIL393366 KSH393366 LCD393366 LLZ393366 LVV393366 MFR393366 MPN393366 MZJ393366 NJF393366 NTB393366 OCX393366 OMT393366 OWP393366 PGL393366 PQH393366 QAD393366 QJZ393366 QTV393366 RDR393366 RNN393366 RXJ393366 SHF393366 SRB393366 TAX393366 TKT393366 TUP393366 UEL393366 UOH393366 UYD393366 VHZ393366 VRV393366 WBR393366 WLN393366 WVJ393366 B458909 IX458902 ST458902 ACP458902 AML458902 AWH458902 BGD458902 BPZ458902 BZV458902 CJR458902 CTN458902 DDJ458902 DNF458902 DXB458902 EGX458902 EQT458902 FAP458902 FKL458902 FUH458902 GED458902 GNZ458902 GXV458902 HHR458902 HRN458902 IBJ458902 ILF458902 IVB458902 JEX458902 JOT458902 JYP458902 KIL458902 KSH458902 LCD458902 LLZ458902 LVV458902 MFR458902 MPN458902 MZJ458902 NJF458902 NTB458902 OCX458902 OMT458902 OWP458902 PGL458902 PQH458902 QAD458902 QJZ458902 QTV458902 RDR458902 RNN458902 RXJ458902 SHF458902 SRB458902 TAX458902 TKT458902 TUP458902 UEL458902 UOH458902 UYD458902 VHZ458902 VRV458902 WBR458902 WLN458902 WVJ458902 B524445 IX524438 ST524438 ACP524438 AML524438 AWH524438 BGD524438 BPZ524438 BZV524438 CJR524438 CTN524438 DDJ524438 DNF524438 DXB524438 EGX524438 EQT524438 FAP524438 FKL524438 FUH524438 GED524438 GNZ524438 GXV524438 HHR524438 HRN524438 IBJ524438 ILF524438 IVB524438 JEX524438 JOT524438 JYP524438 KIL524438 KSH524438 LCD524438 LLZ524438 LVV524438 MFR524438 MPN524438 MZJ524438 NJF524438 NTB524438 OCX524438 OMT524438 OWP524438 PGL524438 PQH524438 QAD524438 QJZ524438 QTV524438 RDR524438 RNN524438 RXJ524438 SHF524438 SRB524438 TAX524438 TKT524438 TUP524438 UEL524438 UOH524438 UYD524438 VHZ524438 VRV524438 WBR524438 WLN524438 WVJ524438 B589981 IX589974 ST589974 ACP589974 AML589974 AWH589974 BGD589974 BPZ589974 BZV589974 CJR589974 CTN589974 DDJ589974 DNF589974 DXB589974 EGX589974 EQT589974 FAP589974 FKL589974 FUH589974 GED589974 GNZ589974 GXV589974 HHR589974 HRN589974 IBJ589974 ILF589974 IVB589974 JEX589974 JOT589974 JYP589974 KIL589974 KSH589974 LCD589974 LLZ589974 LVV589974 MFR589974 MPN589974 MZJ589974 NJF589974 NTB589974 OCX589974 OMT589974 OWP589974 PGL589974 PQH589974 QAD589974 QJZ589974 QTV589974 RDR589974 RNN589974 RXJ589974 SHF589974 SRB589974 TAX589974 TKT589974 TUP589974 UEL589974 UOH589974 UYD589974 VHZ589974 VRV589974 WBR589974 WLN589974 WVJ589974 B655517 IX655510 ST655510 ACP655510 AML655510 AWH655510 BGD655510 BPZ655510 BZV655510 CJR655510 CTN655510 DDJ655510 DNF655510 DXB655510 EGX655510 EQT655510 FAP655510 FKL655510 FUH655510 GED655510 GNZ655510 GXV655510 HHR655510 HRN655510 IBJ655510 ILF655510 IVB655510 JEX655510 JOT655510 JYP655510 KIL655510 KSH655510 LCD655510 LLZ655510 LVV655510 MFR655510 MPN655510 MZJ655510 NJF655510 NTB655510 OCX655510 OMT655510 OWP655510 PGL655510 PQH655510 QAD655510 QJZ655510 QTV655510 RDR655510 RNN655510 RXJ655510 SHF655510 SRB655510 TAX655510 TKT655510 TUP655510 UEL655510 UOH655510 UYD655510 VHZ655510 VRV655510 WBR655510 WLN655510 WVJ655510 B721053 IX721046 ST721046 ACP721046 AML721046 AWH721046 BGD721046 BPZ721046 BZV721046 CJR721046 CTN721046 DDJ721046 DNF721046 DXB721046 EGX721046 EQT721046 FAP721046 FKL721046 FUH721046 GED721046 GNZ721046 GXV721046 HHR721046 HRN721046 IBJ721046 ILF721046 IVB721046 JEX721046 JOT721046 JYP721046 KIL721046 KSH721046 LCD721046 LLZ721046 LVV721046 MFR721046 MPN721046 MZJ721046 NJF721046 NTB721046 OCX721046 OMT721046 OWP721046 PGL721046 PQH721046 QAD721046 QJZ721046 QTV721046 RDR721046 RNN721046 RXJ721046 SHF721046 SRB721046 TAX721046 TKT721046 TUP721046 UEL721046 UOH721046 UYD721046 VHZ721046 VRV721046 WBR721046 WLN721046 WVJ721046 B786589 IX786582 ST786582 ACP786582 AML786582 AWH786582 BGD786582 BPZ786582 BZV786582 CJR786582 CTN786582 DDJ786582 DNF786582 DXB786582 EGX786582 EQT786582 FAP786582 FKL786582 FUH786582 GED786582 GNZ786582 GXV786582 HHR786582 HRN786582 IBJ786582 ILF786582 IVB786582 JEX786582 JOT786582 JYP786582 KIL786582 KSH786582 LCD786582 LLZ786582 LVV786582 MFR786582 MPN786582 MZJ786582 NJF786582 NTB786582 OCX786582 OMT786582 OWP786582 PGL786582 PQH786582 QAD786582 QJZ786582 QTV786582 RDR786582 RNN786582 RXJ786582 SHF786582 SRB786582 TAX786582 TKT786582 TUP786582 UEL786582 UOH786582 UYD786582 VHZ786582 VRV786582 WBR786582 WLN786582 WVJ786582 B852125 IX852118 ST852118 ACP852118 AML852118 AWH852118 BGD852118 BPZ852118 BZV852118 CJR852118 CTN852118 DDJ852118 DNF852118 DXB852118 EGX852118 EQT852118 FAP852118 FKL852118 FUH852118 GED852118 GNZ852118 GXV852118 HHR852118 HRN852118 IBJ852118 ILF852118 IVB852118 JEX852118 JOT852118 JYP852118 KIL852118 KSH852118 LCD852118 LLZ852118 LVV852118 MFR852118 MPN852118 MZJ852118 NJF852118 NTB852118 OCX852118 OMT852118 OWP852118 PGL852118 PQH852118 QAD852118 QJZ852118 QTV852118 RDR852118 RNN852118 RXJ852118 SHF852118 SRB852118 TAX852118 TKT852118 TUP852118 UEL852118 UOH852118 UYD852118 VHZ852118 VRV852118 WBR852118 WLN852118 WVJ852118 B917661 IX917654 ST917654 ACP917654 AML917654 AWH917654 BGD917654 BPZ917654 BZV917654 CJR917654 CTN917654 DDJ917654 DNF917654 DXB917654 EGX917654 EQT917654 FAP917654 FKL917654 FUH917654 GED917654 GNZ917654 GXV917654 HHR917654 HRN917654 IBJ917654 ILF917654 IVB917654 JEX917654 JOT917654 JYP917654 KIL917654 KSH917654 LCD917654 LLZ917654 LVV917654 MFR917654 MPN917654 MZJ917654 NJF917654 NTB917654 OCX917654 OMT917654 OWP917654 PGL917654 PQH917654 QAD917654 QJZ917654 QTV917654 RDR917654 RNN917654 RXJ917654 SHF917654 SRB917654 TAX917654 TKT917654 TUP917654 UEL917654 UOH917654 UYD917654 VHZ917654 VRV917654 WBR917654 WLN917654 WVJ917654 B983197 IX983190 ST983190 ACP983190 AML983190 AWH983190 BGD983190 BPZ983190 BZV983190 CJR983190 CTN983190 DDJ983190 DNF983190 DXB983190 EGX983190 EQT983190 FAP983190 FKL983190 FUH983190 GED983190 GNZ983190 GXV983190 HHR983190 HRN983190 IBJ983190 ILF983190 IVB983190 JEX983190 JOT983190 JYP983190 KIL983190 KSH983190 LCD983190 LLZ983190 LVV983190 MFR983190 MPN983190 MZJ983190 NJF983190 NTB983190 OCX983190 OMT983190 OWP983190 PGL983190 PQH983190 QAD983190 QJZ983190 QTV983190 RDR983190 RNN983190 RXJ983190 SHF983190 SRB983190 TAX983190 TKT983190 TUP983190 UEL983190 UOH983190 UYD983190 VHZ983190 VRV983190 WBR983190 WLN983190 WVJ983190 B172 IX165:IX166 ST165:ST166 ACP165:ACP166 AML165:AML166 AWH165:AWH166 BGD165:BGD166 BPZ165:BPZ166 BZV165:BZV166 CJR165:CJR166 CTN165:CTN166 DDJ165:DDJ166 DNF165:DNF166 DXB165:DXB166 EGX165:EGX166 EQT165:EQT166 FAP165:FAP166 FKL165:FKL166 FUH165:FUH166 GED165:GED166 GNZ165:GNZ166 GXV165:GXV166 HHR165:HHR166 HRN165:HRN166 IBJ165:IBJ166 ILF165:ILF166 IVB165:IVB166 JEX165:JEX166 JOT165:JOT166 JYP165:JYP166 KIL165:KIL166 KSH165:KSH166 LCD165:LCD166 LLZ165:LLZ166 LVV165:LVV166 MFR165:MFR166 MPN165:MPN166 MZJ165:MZJ166 NJF165:NJF166 NTB165:NTB166 OCX165:OCX166 OMT165:OMT166 OWP165:OWP166 PGL165:PGL166 PQH165:PQH166 QAD165:QAD166 QJZ165:QJZ166 QTV165:QTV166 RDR165:RDR166 RNN165:RNN166 RXJ165:RXJ166 SHF165:SHF166 SRB165:SRB166 TAX165:TAX166 TKT165:TKT166 TUP165:TUP166 UEL165:UEL166 UOH165:UOH166 UYD165:UYD166 VHZ165:VHZ166 VRV165:VRV166 WBR165:WBR166 WLN165:WLN166 WVJ165:WVJ166 B65720 IX65713 ST65713 ACP65713 AML65713 AWH65713 BGD65713 BPZ65713 BZV65713 CJR65713 CTN65713 DDJ65713 DNF65713 DXB65713 EGX65713 EQT65713 FAP65713 FKL65713 FUH65713 GED65713 GNZ65713 GXV65713 HHR65713 HRN65713 IBJ65713 ILF65713 IVB65713 JEX65713 JOT65713 JYP65713 KIL65713 KSH65713 LCD65713 LLZ65713 LVV65713 MFR65713 MPN65713 MZJ65713 NJF65713 NTB65713 OCX65713 OMT65713 OWP65713 PGL65713 PQH65713 QAD65713 QJZ65713 QTV65713 RDR65713 RNN65713 RXJ65713 SHF65713 SRB65713 TAX65713 TKT65713 TUP65713 UEL65713 UOH65713 UYD65713 VHZ65713 VRV65713 WBR65713 WLN65713 WVJ65713 B131256 IX131249 ST131249 ACP131249 AML131249 AWH131249 BGD131249 BPZ131249 BZV131249 CJR131249 CTN131249 DDJ131249 DNF131249 DXB131249 EGX131249 EQT131249 FAP131249 FKL131249 FUH131249 GED131249 GNZ131249 GXV131249 HHR131249 HRN131249 IBJ131249 ILF131249 IVB131249 JEX131249 JOT131249 JYP131249 KIL131249 KSH131249 LCD131249 LLZ131249 LVV131249 MFR131249 MPN131249 MZJ131249 NJF131249 NTB131249 OCX131249 OMT131249 OWP131249 PGL131249 PQH131249 QAD131249 QJZ131249 QTV131249 RDR131249 RNN131249 RXJ131249 SHF131249 SRB131249 TAX131249 TKT131249 TUP131249 UEL131249 UOH131249 UYD131249 VHZ131249 VRV131249 WBR131249 WLN131249 WVJ131249 B196792 IX196785 ST196785 ACP196785 AML196785 AWH196785 BGD196785 BPZ196785 BZV196785 CJR196785 CTN196785 DDJ196785 DNF196785 DXB196785 EGX196785 EQT196785 FAP196785 FKL196785 FUH196785 GED196785 GNZ196785 GXV196785 HHR196785 HRN196785 IBJ196785 ILF196785 IVB196785 JEX196785 JOT196785 JYP196785 KIL196785 KSH196785 LCD196785 LLZ196785 LVV196785 MFR196785 MPN196785 MZJ196785 NJF196785 NTB196785 OCX196785 OMT196785 OWP196785 PGL196785 PQH196785 QAD196785 QJZ196785 QTV196785 RDR196785 RNN196785 RXJ196785 SHF196785 SRB196785 TAX196785 TKT196785 TUP196785 UEL196785 UOH196785 UYD196785 VHZ196785 VRV196785 WBR196785 WLN196785 WVJ196785 B262328 IX262321 ST262321 ACP262321 AML262321 AWH262321 BGD262321 BPZ262321 BZV262321 CJR262321 CTN262321 DDJ262321 DNF262321 DXB262321 EGX262321 EQT262321 FAP262321 FKL262321 FUH262321 GED262321 GNZ262321 GXV262321 HHR262321 HRN262321 IBJ262321 ILF262321 IVB262321 JEX262321 JOT262321 JYP262321 KIL262321 KSH262321 LCD262321 LLZ262321 LVV262321 MFR262321 MPN262321 MZJ262321 NJF262321 NTB262321 OCX262321 OMT262321 OWP262321 PGL262321 PQH262321 QAD262321 QJZ262321 QTV262321 RDR262321 RNN262321 RXJ262321 SHF262321 SRB262321 TAX262321 TKT262321 TUP262321 UEL262321 UOH262321 UYD262321 VHZ262321 VRV262321 WBR262321 WLN262321 WVJ262321 B327864 IX327857 ST327857 ACP327857 AML327857 AWH327857 BGD327857 BPZ327857 BZV327857 CJR327857 CTN327857 DDJ327857 DNF327857 DXB327857 EGX327857 EQT327857 FAP327857 FKL327857 FUH327857 GED327857 GNZ327857 GXV327857 HHR327857 HRN327857 IBJ327857 ILF327857 IVB327857 JEX327857 JOT327857 JYP327857 KIL327857 KSH327857 LCD327857 LLZ327857 LVV327857 MFR327857 MPN327857 MZJ327857 NJF327857 NTB327857 OCX327857 OMT327857 OWP327857 PGL327857 PQH327857 QAD327857 QJZ327857 QTV327857 RDR327857 RNN327857 RXJ327857 SHF327857 SRB327857 TAX327857 TKT327857 TUP327857 UEL327857 UOH327857 UYD327857 VHZ327857 VRV327857 WBR327857 WLN327857 WVJ327857 B393400 IX393393 ST393393 ACP393393 AML393393 AWH393393 BGD393393 BPZ393393 BZV393393 CJR393393 CTN393393 DDJ393393 DNF393393 DXB393393 EGX393393 EQT393393 FAP393393 FKL393393 FUH393393 GED393393 GNZ393393 GXV393393 HHR393393 HRN393393 IBJ393393 ILF393393 IVB393393 JEX393393 JOT393393 JYP393393 KIL393393 KSH393393 LCD393393 LLZ393393 LVV393393 MFR393393 MPN393393 MZJ393393 NJF393393 NTB393393 OCX393393 OMT393393 OWP393393 PGL393393 PQH393393 QAD393393 QJZ393393 QTV393393 RDR393393 RNN393393 RXJ393393 SHF393393 SRB393393 TAX393393 TKT393393 TUP393393 UEL393393 UOH393393 UYD393393 VHZ393393 VRV393393 WBR393393 WLN393393 WVJ393393 B458936 IX458929 ST458929 ACP458929 AML458929 AWH458929 BGD458929 BPZ458929 BZV458929 CJR458929 CTN458929 DDJ458929 DNF458929 DXB458929 EGX458929 EQT458929 FAP458929 FKL458929 FUH458929 GED458929 GNZ458929 GXV458929 HHR458929 HRN458929 IBJ458929 ILF458929 IVB458929 JEX458929 JOT458929 JYP458929 KIL458929 KSH458929 LCD458929 LLZ458929 LVV458929 MFR458929 MPN458929 MZJ458929 NJF458929 NTB458929 OCX458929 OMT458929 OWP458929 PGL458929 PQH458929 QAD458929 QJZ458929 QTV458929 RDR458929 RNN458929 RXJ458929 SHF458929 SRB458929 TAX458929 TKT458929 TUP458929 UEL458929 UOH458929 UYD458929 VHZ458929 VRV458929 WBR458929 WLN458929 WVJ458929 B524472 IX524465 ST524465 ACP524465 AML524465 AWH524465 BGD524465 BPZ524465 BZV524465 CJR524465 CTN524465 DDJ524465 DNF524465 DXB524465 EGX524465 EQT524465 FAP524465 FKL524465 FUH524465 GED524465 GNZ524465 GXV524465 HHR524465 HRN524465 IBJ524465 ILF524465 IVB524465 JEX524465 JOT524465 JYP524465 KIL524465 KSH524465 LCD524465 LLZ524465 LVV524465 MFR524465 MPN524465 MZJ524465 NJF524465 NTB524465 OCX524465 OMT524465 OWP524465 PGL524465 PQH524465 QAD524465 QJZ524465 QTV524465 RDR524465 RNN524465 RXJ524465 SHF524465 SRB524465 TAX524465 TKT524465 TUP524465 UEL524465 UOH524465 UYD524465 VHZ524465 VRV524465 WBR524465 WLN524465 WVJ524465 B590008 IX590001 ST590001 ACP590001 AML590001 AWH590001 BGD590001 BPZ590001 BZV590001 CJR590001 CTN590001 DDJ590001 DNF590001 DXB590001 EGX590001 EQT590001 FAP590001 FKL590001 FUH590001 GED590001 GNZ590001 GXV590001 HHR590001 HRN590001 IBJ590001 ILF590001 IVB590001 JEX590001 JOT590001 JYP590001 KIL590001 KSH590001 LCD590001 LLZ590001 LVV590001 MFR590001 MPN590001 MZJ590001 NJF590001 NTB590001 OCX590001 OMT590001 OWP590001 PGL590001 PQH590001 QAD590001 QJZ590001 QTV590001 RDR590001 RNN590001 RXJ590001 SHF590001 SRB590001 TAX590001 TKT590001 TUP590001 UEL590001 UOH590001 UYD590001 VHZ590001 VRV590001 WBR590001 WLN590001 WVJ590001 B655544 IX655537 ST655537 ACP655537 AML655537 AWH655537 BGD655537 BPZ655537 BZV655537 CJR655537 CTN655537 DDJ655537 DNF655537 DXB655537 EGX655537 EQT655537 FAP655537 FKL655537 FUH655537 GED655537 GNZ655537 GXV655537 HHR655537 HRN655537 IBJ655537 ILF655537 IVB655537 JEX655537 JOT655537 JYP655537 KIL655537 KSH655537 LCD655537 LLZ655537 LVV655537 MFR655537 MPN655537 MZJ655537 NJF655537 NTB655537 OCX655537 OMT655537 OWP655537 PGL655537 PQH655537 QAD655537 QJZ655537 QTV655537 RDR655537 RNN655537 RXJ655537 SHF655537 SRB655537 TAX655537 TKT655537 TUP655537 UEL655537 UOH655537 UYD655537 VHZ655537 VRV655537 WBR655537 WLN655537 WVJ655537 B721080 IX721073 ST721073 ACP721073 AML721073 AWH721073 BGD721073 BPZ721073 BZV721073 CJR721073 CTN721073 DDJ721073 DNF721073 DXB721073 EGX721073 EQT721073 FAP721073 FKL721073 FUH721073 GED721073 GNZ721073 GXV721073 HHR721073 HRN721073 IBJ721073 ILF721073 IVB721073 JEX721073 JOT721073 JYP721073 KIL721073 KSH721073 LCD721073 LLZ721073 LVV721073 MFR721073 MPN721073 MZJ721073 NJF721073 NTB721073 OCX721073 OMT721073 OWP721073 PGL721073 PQH721073 QAD721073 QJZ721073 QTV721073 RDR721073 RNN721073 RXJ721073 SHF721073 SRB721073 TAX721073 TKT721073 TUP721073 UEL721073 UOH721073 UYD721073 VHZ721073 VRV721073 WBR721073 WLN721073 WVJ721073 B786616 IX786609 ST786609 ACP786609 AML786609 AWH786609 BGD786609 BPZ786609 BZV786609 CJR786609 CTN786609 DDJ786609 DNF786609 DXB786609 EGX786609 EQT786609 FAP786609 FKL786609 FUH786609 GED786609 GNZ786609 GXV786609 HHR786609 HRN786609 IBJ786609 ILF786609 IVB786609 JEX786609 JOT786609 JYP786609 KIL786609 KSH786609 LCD786609 LLZ786609 LVV786609 MFR786609 MPN786609 MZJ786609 NJF786609 NTB786609 OCX786609 OMT786609 OWP786609 PGL786609 PQH786609 QAD786609 QJZ786609 QTV786609 RDR786609 RNN786609 RXJ786609 SHF786609 SRB786609 TAX786609 TKT786609 TUP786609 UEL786609 UOH786609 UYD786609 VHZ786609 VRV786609 WBR786609 WLN786609 WVJ786609 B852152 IX852145 ST852145 ACP852145 AML852145 AWH852145 BGD852145 BPZ852145 BZV852145 CJR852145 CTN852145 DDJ852145 DNF852145 DXB852145 EGX852145 EQT852145 FAP852145 FKL852145 FUH852145 GED852145 GNZ852145 GXV852145 HHR852145 HRN852145 IBJ852145 ILF852145 IVB852145 JEX852145 JOT852145 JYP852145 KIL852145 KSH852145 LCD852145 LLZ852145 LVV852145 MFR852145 MPN852145 MZJ852145 NJF852145 NTB852145 OCX852145 OMT852145 OWP852145 PGL852145 PQH852145 QAD852145 QJZ852145 QTV852145 RDR852145 RNN852145 RXJ852145 SHF852145 SRB852145 TAX852145 TKT852145 TUP852145 UEL852145 UOH852145 UYD852145 VHZ852145 VRV852145 WBR852145 WLN852145 WVJ852145 B917688 IX917681 ST917681 ACP917681 AML917681 AWH917681 BGD917681 BPZ917681 BZV917681 CJR917681 CTN917681 DDJ917681 DNF917681 DXB917681 EGX917681 EQT917681 FAP917681 FKL917681 FUH917681 GED917681 GNZ917681 GXV917681 HHR917681 HRN917681 IBJ917681 ILF917681 IVB917681 JEX917681 JOT917681 JYP917681 KIL917681 KSH917681 LCD917681 LLZ917681 LVV917681 MFR917681 MPN917681 MZJ917681 NJF917681 NTB917681 OCX917681 OMT917681 OWP917681 PGL917681 PQH917681 QAD917681 QJZ917681 QTV917681 RDR917681 RNN917681 RXJ917681 SHF917681 SRB917681 TAX917681 TKT917681 TUP917681 UEL917681 UOH917681 UYD917681 VHZ917681 VRV917681 WBR917681 WLN917681 WVJ917681 B983224 IX983217 ST983217 ACP983217 AML983217 AWH983217 BGD983217 BPZ983217 BZV983217 CJR983217 CTN983217 DDJ983217 DNF983217 DXB983217 EGX983217 EQT983217 FAP983217 FKL983217 FUH983217 GED983217 GNZ983217 GXV983217 HHR983217 HRN983217 IBJ983217 ILF983217 IVB983217 JEX983217 JOT983217 JYP983217 KIL983217 KSH983217 LCD983217 LLZ983217 LVV983217 MFR983217 MPN983217 MZJ983217 NJF983217 NTB983217 OCX983217 OMT983217 OWP983217 PGL983217 PQH983217 QAD983217 QJZ983217 QTV983217 RDR983217 RNN983217 RXJ983217 SHF983217 SRB983217 TAX983217 TKT983217 TUP983217 UEL983217 UOH983217 UYD983217 VHZ983217 VRV983217 WBR983217 WLN983217 WVJ983217 B178 B65726 IX65719 ST65719 ACP65719 AML65719 AWH65719 BGD65719 BPZ65719 BZV65719 CJR65719 CTN65719 DDJ65719 DNF65719 DXB65719 EGX65719 EQT65719 FAP65719 FKL65719 FUH65719 GED65719 GNZ65719 GXV65719 HHR65719 HRN65719 IBJ65719 ILF65719 IVB65719 JEX65719 JOT65719 JYP65719 KIL65719 KSH65719 LCD65719 LLZ65719 LVV65719 MFR65719 MPN65719 MZJ65719 NJF65719 NTB65719 OCX65719 OMT65719 OWP65719 PGL65719 PQH65719 QAD65719 QJZ65719 QTV65719 RDR65719 RNN65719 RXJ65719 SHF65719 SRB65719 TAX65719 TKT65719 TUP65719 UEL65719 UOH65719 UYD65719 VHZ65719 VRV65719 WBR65719 WLN65719 WVJ65719 B131262 IX131255 ST131255 ACP131255 AML131255 AWH131255 BGD131255 BPZ131255 BZV131255 CJR131255 CTN131255 DDJ131255 DNF131255 DXB131255 EGX131255 EQT131255 FAP131255 FKL131255 FUH131255 GED131255 GNZ131255 GXV131255 HHR131255 HRN131255 IBJ131255 ILF131255 IVB131255 JEX131255 JOT131255 JYP131255 KIL131255 KSH131255 LCD131255 LLZ131255 LVV131255 MFR131255 MPN131255 MZJ131255 NJF131255 NTB131255 OCX131255 OMT131255 OWP131255 PGL131255 PQH131255 QAD131255 QJZ131255 QTV131255 RDR131255 RNN131255 RXJ131255 SHF131255 SRB131255 TAX131255 TKT131255 TUP131255 UEL131255 UOH131255 UYD131255 VHZ131255 VRV131255 WBR131255 WLN131255 WVJ131255 B196798 IX196791 ST196791 ACP196791 AML196791 AWH196791 BGD196791 BPZ196791 BZV196791 CJR196791 CTN196791 DDJ196791 DNF196791 DXB196791 EGX196791 EQT196791 FAP196791 FKL196791 FUH196791 GED196791 GNZ196791 GXV196791 HHR196791 HRN196791 IBJ196791 ILF196791 IVB196791 JEX196791 JOT196791 JYP196791 KIL196791 KSH196791 LCD196791 LLZ196791 LVV196791 MFR196791 MPN196791 MZJ196791 NJF196791 NTB196791 OCX196791 OMT196791 OWP196791 PGL196791 PQH196791 QAD196791 QJZ196791 QTV196791 RDR196791 RNN196791 RXJ196791 SHF196791 SRB196791 TAX196791 TKT196791 TUP196791 UEL196791 UOH196791 UYD196791 VHZ196791 VRV196791 WBR196791 WLN196791 WVJ196791 B262334 IX262327 ST262327 ACP262327 AML262327 AWH262327 BGD262327 BPZ262327 BZV262327 CJR262327 CTN262327 DDJ262327 DNF262327 DXB262327 EGX262327 EQT262327 FAP262327 FKL262327 FUH262327 GED262327 GNZ262327 GXV262327 HHR262327 HRN262327 IBJ262327 ILF262327 IVB262327 JEX262327 JOT262327 JYP262327 KIL262327 KSH262327 LCD262327 LLZ262327 LVV262327 MFR262327 MPN262327 MZJ262327 NJF262327 NTB262327 OCX262327 OMT262327 OWP262327 PGL262327 PQH262327 QAD262327 QJZ262327 QTV262327 RDR262327 RNN262327 RXJ262327 SHF262327 SRB262327 TAX262327 TKT262327 TUP262327 UEL262327 UOH262327 UYD262327 VHZ262327 VRV262327 WBR262327 WLN262327 WVJ262327 B327870 IX327863 ST327863 ACP327863 AML327863 AWH327863 BGD327863 BPZ327863 BZV327863 CJR327863 CTN327863 DDJ327863 DNF327863 DXB327863 EGX327863 EQT327863 FAP327863 FKL327863 FUH327863 GED327863 GNZ327863 GXV327863 HHR327863 HRN327863 IBJ327863 ILF327863 IVB327863 JEX327863 JOT327863 JYP327863 KIL327863 KSH327863 LCD327863 LLZ327863 LVV327863 MFR327863 MPN327863 MZJ327863 NJF327863 NTB327863 OCX327863 OMT327863 OWP327863 PGL327863 PQH327863 QAD327863 QJZ327863 QTV327863 RDR327863 RNN327863 RXJ327863 SHF327863 SRB327863 TAX327863 TKT327863 TUP327863 UEL327863 UOH327863 UYD327863 VHZ327863 VRV327863 WBR327863 WLN327863 WVJ327863 B393406 IX393399 ST393399 ACP393399 AML393399 AWH393399 BGD393399 BPZ393399 BZV393399 CJR393399 CTN393399 DDJ393399 DNF393399 DXB393399 EGX393399 EQT393399 FAP393399 FKL393399 FUH393399 GED393399 GNZ393399 GXV393399 HHR393399 HRN393399 IBJ393399 ILF393399 IVB393399 JEX393399 JOT393399 JYP393399 KIL393399 KSH393399 LCD393399 LLZ393399 LVV393399 MFR393399 MPN393399 MZJ393399 NJF393399 NTB393399 OCX393399 OMT393399 OWP393399 PGL393399 PQH393399 QAD393399 QJZ393399 QTV393399 RDR393399 RNN393399 RXJ393399 SHF393399 SRB393399 TAX393399 TKT393399 TUP393399 UEL393399 UOH393399 UYD393399 VHZ393399 VRV393399 WBR393399 WLN393399 WVJ393399 B458942 IX458935 ST458935 ACP458935 AML458935 AWH458935 BGD458935 BPZ458935 BZV458935 CJR458935 CTN458935 DDJ458935 DNF458935 DXB458935 EGX458935 EQT458935 FAP458935 FKL458935 FUH458935 GED458935 GNZ458935 GXV458935 HHR458935 HRN458935 IBJ458935 ILF458935 IVB458935 JEX458935 JOT458935 JYP458935 KIL458935 KSH458935 LCD458935 LLZ458935 LVV458935 MFR458935 MPN458935 MZJ458935 NJF458935 NTB458935 OCX458935 OMT458935 OWP458935 PGL458935 PQH458935 QAD458935 QJZ458935 QTV458935 RDR458935 RNN458935 RXJ458935 SHF458935 SRB458935 TAX458935 TKT458935 TUP458935 UEL458935 UOH458935 UYD458935 VHZ458935 VRV458935 WBR458935 WLN458935 WVJ458935 B524478 IX524471 ST524471 ACP524471 AML524471 AWH524471 BGD524471 BPZ524471 BZV524471 CJR524471 CTN524471 DDJ524471 DNF524471 DXB524471 EGX524471 EQT524471 FAP524471 FKL524471 FUH524471 GED524471 GNZ524471 GXV524471 HHR524471 HRN524471 IBJ524471 ILF524471 IVB524471 JEX524471 JOT524471 JYP524471 KIL524471 KSH524471 LCD524471 LLZ524471 LVV524471 MFR524471 MPN524471 MZJ524471 NJF524471 NTB524471 OCX524471 OMT524471 OWP524471 PGL524471 PQH524471 QAD524471 QJZ524471 QTV524471 RDR524471 RNN524471 RXJ524471 SHF524471 SRB524471 TAX524471 TKT524471 TUP524471 UEL524471 UOH524471 UYD524471 VHZ524471 VRV524471 WBR524471 WLN524471 WVJ524471 B590014 IX590007 ST590007 ACP590007 AML590007 AWH590007 BGD590007 BPZ590007 BZV590007 CJR590007 CTN590007 DDJ590007 DNF590007 DXB590007 EGX590007 EQT590007 FAP590007 FKL590007 FUH590007 GED590007 GNZ590007 GXV590007 HHR590007 HRN590007 IBJ590007 ILF590007 IVB590007 JEX590007 JOT590007 JYP590007 KIL590007 KSH590007 LCD590007 LLZ590007 LVV590007 MFR590007 MPN590007 MZJ590007 NJF590007 NTB590007 OCX590007 OMT590007 OWP590007 PGL590007 PQH590007 QAD590007 QJZ590007 QTV590007 RDR590007 RNN590007 RXJ590007 SHF590007 SRB590007 TAX590007 TKT590007 TUP590007 UEL590007 UOH590007 UYD590007 VHZ590007 VRV590007 WBR590007 WLN590007 WVJ590007 B655550 IX655543 ST655543 ACP655543 AML655543 AWH655543 BGD655543 BPZ655543 BZV655543 CJR655543 CTN655543 DDJ655543 DNF655543 DXB655543 EGX655543 EQT655543 FAP655543 FKL655543 FUH655543 GED655543 GNZ655543 GXV655543 HHR655543 HRN655543 IBJ655543 ILF655543 IVB655543 JEX655543 JOT655543 JYP655543 KIL655543 KSH655543 LCD655543 LLZ655543 LVV655543 MFR655543 MPN655543 MZJ655543 NJF655543 NTB655543 OCX655543 OMT655543 OWP655543 PGL655543 PQH655543 QAD655543 QJZ655543 QTV655543 RDR655543 RNN655543 RXJ655543 SHF655543 SRB655543 TAX655543 TKT655543 TUP655543 UEL655543 UOH655543 UYD655543 VHZ655543 VRV655543 WBR655543 WLN655543 WVJ655543 B721086 IX721079 ST721079 ACP721079 AML721079 AWH721079 BGD721079 BPZ721079 BZV721079 CJR721079 CTN721079 DDJ721079 DNF721079 DXB721079 EGX721079 EQT721079 FAP721079 FKL721079 FUH721079 GED721079 GNZ721079 GXV721079 HHR721079 HRN721079 IBJ721079 ILF721079 IVB721079 JEX721079 JOT721079 JYP721079 KIL721079 KSH721079 LCD721079 LLZ721079 LVV721079 MFR721079 MPN721079 MZJ721079 NJF721079 NTB721079 OCX721079 OMT721079 OWP721079 PGL721079 PQH721079 QAD721079 QJZ721079 QTV721079 RDR721079 RNN721079 RXJ721079 SHF721079 SRB721079 TAX721079 TKT721079 TUP721079 UEL721079 UOH721079 UYD721079 VHZ721079 VRV721079 WBR721079 WLN721079 WVJ721079 B786622 IX786615 ST786615 ACP786615 AML786615 AWH786615 BGD786615 BPZ786615 BZV786615 CJR786615 CTN786615 DDJ786615 DNF786615 DXB786615 EGX786615 EQT786615 FAP786615 FKL786615 FUH786615 GED786615 GNZ786615 GXV786615 HHR786615 HRN786615 IBJ786615 ILF786615 IVB786615 JEX786615 JOT786615 JYP786615 KIL786615 KSH786615 LCD786615 LLZ786615 LVV786615 MFR786615 MPN786615 MZJ786615 NJF786615 NTB786615 OCX786615 OMT786615 OWP786615 PGL786615 PQH786615 QAD786615 QJZ786615 QTV786615 RDR786615 RNN786615 RXJ786615 SHF786615 SRB786615 TAX786615 TKT786615 TUP786615 UEL786615 UOH786615 UYD786615 VHZ786615 VRV786615 WBR786615 WLN786615 WVJ786615 B852158 IX852151 ST852151 ACP852151 AML852151 AWH852151 BGD852151 BPZ852151 BZV852151 CJR852151 CTN852151 DDJ852151 DNF852151 DXB852151 EGX852151 EQT852151 FAP852151 FKL852151 FUH852151 GED852151 GNZ852151 GXV852151 HHR852151 HRN852151 IBJ852151 ILF852151 IVB852151 JEX852151 JOT852151 JYP852151 KIL852151 KSH852151 LCD852151 LLZ852151 LVV852151 MFR852151 MPN852151 MZJ852151 NJF852151 NTB852151 OCX852151 OMT852151 OWP852151 PGL852151 PQH852151 QAD852151 QJZ852151 QTV852151 RDR852151 RNN852151 RXJ852151 SHF852151 SRB852151 TAX852151 TKT852151 TUP852151 UEL852151 UOH852151 UYD852151 VHZ852151 VRV852151 WBR852151 WLN852151 WVJ852151 B917694 IX917687 ST917687 ACP917687 AML917687 AWH917687 BGD917687 BPZ917687 BZV917687 CJR917687 CTN917687 DDJ917687 DNF917687 DXB917687 EGX917687 EQT917687 FAP917687 FKL917687 FUH917687 GED917687 GNZ917687 GXV917687 HHR917687 HRN917687 IBJ917687 ILF917687 IVB917687 JEX917687 JOT917687 JYP917687 KIL917687 KSH917687 LCD917687 LLZ917687 LVV917687 MFR917687 MPN917687 MZJ917687 NJF917687 NTB917687 OCX917687 OMT917687 OWP917687 PGL917687 PQH917687 QAD917687 QJZ917687 QTV917687 RDR917687 RNN917687 RXJ917687 SHF917687 SRB917687 TAX917687 TKT917687 TUP917687 UEL917687 UOH917687 UYD917687 VHZ917687 VRV917687 WBR917687 WLN917687 WVJ917687 B983230 IX983223 ST983223 ACP983223 AML983223 AWH983223 BGD983223 BPZ983223 BZV983223 CJR983223 CTN983223 DDJ983223 DNF983223 DXB983223 EGX983223 EQT983223 FAP983223 FKL983223 FUH983223 GED983223 GNZ983223 GXV983223 HHR983223 HRN983223 IBJ983223 ILF983223 IVB983223 JEX983223 JOT983223 JYP983223 KIL983223 KSH983223 LCD983223 LLZ983223 LVV983223 MFR983223 MPN983223 MZJ983223 NJF983223 NTB983223 OCX983223 OMT983223 OWP983223 PGL983223 PQH983223 QAD983223 QJZ983223 QTV983223 RDR983223 RNN983223 RXJ983223 SHF983223 SRB983223 TAX983223 TKT983223 TUP983223 UEL983223 UOH983223 UYD983223 VHZ983223 VRV983223 WBR983223 WLN983223 WVJ983223">
      <formula1>0</formula1>
      <formula2>0</formula2>
    </dataValidation>
    <dataValidation allowBlank="1" showInputMessage="1" showErrorMessage="1" prompt="Características cualitativas significativas que les impacten financieramente." sqref="D184 IZ177 SV177 ACR177 AMN177 AWJ177 BGF177 BQB177 BZX177 CJT177 CTP177 DDL177 DNH177 DXD177 EGZ177 EQV177 FAR177 FKN177 FUJ177 GEF177 GOB177 GXX177 HHT177 HRP177 IBL177 ILH177 IVD177 JEZ177 JOV177 JYR177 KIN177 KSJ177 LCF177 LMB177 LVX177 MFT177 MPP177 MZL177 NJH177 NTD177 OCZ177 OMV177 OWR177 PGN177 PQJ177 QAF177 QKB177 QTX177 RDT177 RNP177 RXL177 SHH177 SRD177 TAZ177 TKV177 TUR177 UEN177 UOJ177 UYF177 VIB177 VRX177 WBT177 WLP177 WVL177 D65732 IZ65725 SV65725 ACR65725 AMN65725 AWJ65725 BGF65725 BQB65725 BZX65725 CJT65725 CTP65725 DDL65725 DNH65725 DXD65725 EGZ65725 EQV65725 FAR65725 FKN65725 FUJ65725 GEF65725 GOB65725 GXX65725 HHT65725 HRP65725 IBL65725 ILH65725 IVD65725 JEZ65725 JOV65725 JYR65725 KIN65725 KSJ65725 LCF65725 LMB65725 LVX65725 MFT65725 MPP65725 MZL65725 NJH65725 NTD65725 OCZ65725 OMV65725 OWR65725 PGN65725 PQJ65725 QAF65725 QKB65725 QTX65725 RDT65725 RNP65725 RXL65725 SHH65725 SRD65725 TAZ65725 TKV65725 TUR65725 UEN65725 UOJ65725 UYF65725 VIB65725 VRX65725 WBT65725 WLP65725 WVL65725 D131268 IZ131261 SV131261 ACR131261 AMN131261 AWJ131261 BGF131261 BQB131261 BZX131261 CJT131261 CTP131261 DDL131261 DNH131261 DXD131261 EGZ131261 EQV131261 FAR131261 FKN131261 FUJ131261 GEF131261 GOB131261 GXX131261 HHT131261 HRP131261 IBL131261 ILH131261 IVD131261 JEZ131261 JOV131261 JYR131261 KIN131261 KSJ131261 LCF131261 LMB131261 LVX131261 MFT131261 MPP131261 MZL131261 NJH131261 NTD131261 OCZ131261 OMV131261 OWR131261 PGN131261 PQJ131261 QAF131261 QKB131261 QTX131261 RDT131261 RNP131261 RXL131261 SHH131261 SRD131261 TAZ131261 TKV131261 TUR131261 UEN131261 UOJ131261 UYF131261 VIB131261 VRX131261 WBT131261 WLP131261 WVL131261 D196804 IZ196797 SV196797 ACR196797 AMN196797 AWJ196797 BGF196797 BQB196797 BZX196797 CJT196797 CTP196797 DDL196797 DNH196797 DXD196797 EGZ196797 EQV196797 FAR196797 FKN196797 FUJ196797 GEF196797 GOB196797 GXX196797 HHT196797 HRP196797 IBL196797 ILH196797 IVD196797 JEZ196797 JOV196797 JYR196797 KIN196797 KSJ196797 LCF196797 LMB196797 LVX196797 MFT196797 MPP196797 MZL196797 NJH196797 NTD196797 OCZ196797 OMV196797 OWR196797 PGN196797 PQJ196797 QAF196797 QKB196797 QTX196797 RDT196797 RNP196797 RXL196797 SHH196797 SRD196797 TAZ196797 TKV196797 TUR196797 UEN196797 UOJ196797 UYF196797 VIB196797 VRX196797 WBT196797 WLP196797 WVL196797 D262340 IZ262333 SV262333 ACR262333 AMN262333 AWJ262333 BGF262333 BQB262333 BZX262333 CJT262333 CTP262333 DDL262333 DNH262333 DXD262333 EGZ262333 EQV262333 FAR262333 FKN262333 FUJ262333 GEF262333 GOB262333 GXX262333 HHT262333 HRP262333 IBL262333 ILH262333 IVD262333 JEZ262333 JOV262333 JYR262333 KIN262333 KSJ262333 LCF262333 LMB262333 LVX262333 MFT262333 MPP262333 MZL262333 NJH262333 NTD262333 OCZ262333 OMV262333 OWR262333 PGN262333 PQJ262333 QAF262333 QKB262333 QTX262333 RDT262333 RNP262333 RXL262333 SHH262333 SRD262333 TAZ262333 TKV262333 TUR262333 UEN262333 UOJ262333 UYF262333 VIB262333 VRX262333 WBT262333 WLP262333 WVL262333 D327876 IZ327869 SV327869 ACR327869 AMN327869 AWJ327869 BGF327869 BQB327869 BZX327869 CJT327869 CTP327869 DDL327869 DNH327869 DXD327869 EGZ327869 EQV327869 FAR327869 FKN327869 FUJ327869 GEF327869 GOB327869 GXX327869 HHT327869 HRP327869 IBL327869 ILH327869 IVD327869 JEZ327869 JOV327869 JYR327869 KIN327869 KSJ327869 LCF327869 LMB327869 LVX327869 MFT327869 MPP327869 MZL327869 NJH327869 NTD327869 OCZ327869 OMV327869 OWR327869 PGN327869 PQJ327869 QAF327869 QKB327869 QTX327869 RDT327869 RNP327869 RXL327869 SHH327869 SRD327869 TAZ327869 TKV327869 TUR327869 UEN327869 UOJ327869 UYF327869 VIB327869 VRX327869 WBT327869 WLP327869 WVL327869 D393412 IZ393405 SV393405 ACR393405 AMN393405 AWJ393405 BGF393405 BQB393405 BZX393405 CJT393405 CTP393405 DDL393405 DNH393405 DXD393405 EGZ393405 EQV393405 FAR393405 FKN393405 FUJ393405 GEF393405 GOB393405 GXX393405 HHT393405 HRP393405 IBL393405 ILH393405 IVD393405 JEZ393405 JOV393405 JYR393405 KIN393405 KSJ393405 LCF393405 LMB393405 LVX393405 MFT393405 MPP393405 MZL393405 NJH393405 NTD393405 OCZ393405 OMV393405 OWR393405 PGN393405 PQJ393405 QAF393405 QKB393405 QTX393405 RDT393405 RNP393405 RXL393405 SHH393405 SRD393405 TAZ393405 TKV393405 TUR393405 UEN393405 UOJ393405 UYF393405 VIB393405 VRX393405 WBT393405 WLP393405 WVL393405 D458948 IZ458941 SV458941 ACR458941 AMN458941 AWJ458941 BGF458941 BQB458941 BZX458941 CJT458941 CTP458941 DDL458941 DNH458941 DXD458941 EGZ458941 EQV458941 FAR458941 FKN458941 FUJ458941 GEF458941 GOB458941 GXX458941 HHT458941 HRP458941 IBL458941 ILH458941 IVD458941 JEZ458941 JOV458941 JYR458941 KIN458941 KSJ458941 LCF458941 LMB458941 LVX458941 MFT458941 MPP458941 MZL458941 NJH458941 NTD458941 OCZ458941 OMV458941 OWR458941 PGN458941 PQJ458941 QAF458941 QKB458941 QTX458941 RDT458941 RNP458941 RXL458941 SHH458941 SRD458941 TAZ458941 TKV458941 TUR458941 UEN458941 UOJ458941 UYF458941 VIB458941 VRX458941 WBT458941 WLP458941 WVL458941 D524484 IZ524477 SV524477 ACR524477 AMN524477 AWJ524477 BGF524477 BQB524477 BZX524477 CJT524477 CTP524477 DDL524477 DNH524477 DXD524477 EGZ524477 EQV524477 FAR524477 FKN524477 FUJ524477 GEF524477 GOB524477 GXX524477 HHT524477 HRP524477 IBL524477 ILH524477 IVD524477 JEZ524477 JOV524477 JYR524477 KIN524477 KSJ524477 LCF524477 LMB524477 LVX524477 MFT524477 MPP524477 MZL524477 NJH524477 NTD524477 OCZ524477 OMV524477 OWR524477 PGN524477 PQJ524477 QAF524477 QKB524477 QTX524477 RDT524477 RNP524477 RXL524477 SHH524477 SRD524477 TAZ524477 TKV524477 TUR524477 UEN524477 UOJ524477 UYF524477 VIB524477 VRX524477 WBT524477 WLP524477 WVL524477 D590020 IZ590013 SV590013 ACR590013 AMN590013 AWJ590013 BGF590013 BQB590013 BZX590013 CJT590013 CTP590013 DDL590013 DNH590013 DXD590013 EGZ590013 EQV590013 FAR590013 FKN590013 FUJ590013 GEF590013 GOB590013 GXX590013 HHT590013 HRP590013 IBL590013 ILH590013 IVD590013 JEZ590013 JOV590013 JYR590013 KIN590013 KSJ590013 LCF590013 LMB590013 LVX590013 MFT590013 MPP590013 MZL590013 NJH590013 NTD590013 OCZ590013 OMV590013 OWR590013 PGN590013 PQJ590013 QAF590013 QKB590013 QTX590013 RDT590013 RNP590013 RXL590013 SHH590013 SRD590013 TAZ590013 TKV590013 TUR590013 UEN590013 UOJ590013 UYF590013 VIB590013 VRX590013 WBT590013 WLP590013 WVL590013 D655556 IZ655549 SV655549 ACR655549 AMN655549 AWJ655549 BGF655549 BQB655549 BZX655549 CJT655549 CTP655549 DDL655549 DNH655549 DXD655549 EGZ655549 EQV655549 FAR655549 FKN655549 FUJ655549 GEF655549 GOB655549 GXX655549 HHT655549 HRP655549 IBL655549 ILH655549 IVD655549 JEZ655549 JOV655549 JYR655549 KIN655549 KSJ655549 LCF655549 LMB655549 LVX655549 MFT655549 MPP655549 MZL655549 NJH655549 NTD655549 OCZ655549 OMV655549 OWR655549 PGN655549 PQJ655549 QAF655549 QKB655549 QTX655549 RDT655549 RNP655549 RXL655549 SHH655549 SRD655549 TAZ655549 TKV655549 TUR655549 UEN655549 UOJ655549 UYF655549 VIB655549 VRX655549 WBT655549 WLP655549 WVL655549 D721092 IZ721085 SV721085 ACR721085 AMN721085 AWJ721085 BGF721085 BQB721085 BZX721085 CJT721085 CTP721085 DDL721085 DNH721085 DXD721085 EGZ721085 EQV721085 FAR721085 FKN721085 FUJ721085 GEF721085 GOB721085 GXX721085 HHT721085 HRP721085 IBL721085 ILH721085 IVD721085 JEZ721085 JOV721085 JYR721085 KIN721085 KSJ721085 LCF721085 LMB721085 LVX721085 MFT721085 MPP721085 MZL721085 NJH721085 NTD721085 OCZ721085 OMV721085 OWR721085 PGN721085 PQJ721085 QAF721085 QKB721085 QTX721085 RDT721085 RNP721085 RXL721085 SHH721085 SRD721085 TAZ721085 TKV721085 TUR721085 UEN721085 UOJ721085 UYF721085 VIB721085 VRX721085 WBT721085 WLP721085 WVL721085 D786628 IZ786621 SV786621 ACR786621 AMN786621 AWJ786621 BGF786621 BQB786621 BZX786621 CJT786621 CTP786621 DDL786621 DNH786621 DXD786621 EGZ786621 EQV786621 FAR786621 FKN786621 FUJ786621 GEF786621 GOB786621 GXX786621 HHT786621 HRP786621 IBL786621 ILH786621 IVD786621 JEZ786621 JOV786621 JYR786621 KIN786621 KSJ786621 LCF786621 LMB786621 LVX786621 MFT786621 MPP786621 MZL786621 NJH786621 NTD786621 OCZ786621 OMV786621 OWR786621 PGN786621 PQJ786621 QAF786621 QKB786621 QTX786621 RDT786621 RNP786621 RXL786621 SHH786621 SRD786621 TAZ786621 TKV786621 TUR786621 UEN786621 UOJ786621 UYF786621 VIB786621 VRX786621 WBT786621 WLP786621 WVL786621 D852164 IZ852157 SV852157 ACR852157 AMN852157 AWJ852157 BGF852157 BQB852157 BZX852157 CJT852157 CTP852157 DDL852157 DNH852157 DXD852157 EGZ852157 EQV852157 FAR852157 FKN852157 FUJ852157 GEF852157 GOB852157 GXX852157 HHT852157 HRP852157 IBL852157 ILH852157 IVD852157 JEZ852157 JOV852157 JYR852157 KIN852157 KSJ852157 LCF852157 LMB852157 LVX852157 MFT852157 MPP852157 MZL852157 NJH852157 NTD852157 OCZ852157 OMV852157 OWR852157 PGN852157 PQJ852157 QAF852157 QKB852157 QTX852157 RDT852157 RNP852157 RXL852157 SHH852157 SRD852157 TAZ852157 TKV852157 TUR852157 UEN852157 UOJ852157 UYF852157 VIB852157 VRX852157 WBT852157 WLP852157 WVL852157 D917700 IZ917693 SV917693 ACR917693 AMN917693 AWJ917693 BGF917693 BQB917693 BZX917693 CJT917693 CTP917693 DDL917693 DNH917693 DXD917693 EGZ917693 EQV917693 FAR917693 FKN917693 FUJ917693 GEF917693 GOB917693 GXX917693 HHT917693 HRP917693 IBL917693 ILH917693 IVD917693 JEZ917693 JOV917693 JYR917693 KIN917693 KSJ917693 LCF917693 LMB917693 LVX917693 MFT917693 MPP917693 MZL917693 NJH917693 NTD917693 OCZ917693 OMV917693 OWR917693 PGN917693 PQJ917693 QAF917693 QKB917693 QTX917693 RDT917693 RNP917693 RXL917693 SHH917693 SRD917693 TAZ917693 TKV917693 TUR917693 UEN917693 UOJ917693 UYF917693 VIB917693 VRX917693 WBT917693 WLP917693 WVL917693 D983236 IZ983229 SV983229 ACR983229 AMN983229 AWJ983229 BGF983229 BQB983229 BZX983229 CJT983229 CTP983229 DDL983229 DNH983229 DXD983229 EGZ983229 EQV983229 FAR983229 FKN983229 FUJ983229 GEF983229 GOB983229 GXX983229 HHT983229 HRP983229 IBL983229 ILH983229 IVD983229 JEZ983229 JOV983229 JYR983229 KIN983229 KSJ983229 LCF983229 LMB983229 LVX983229 MFT983229 MPP983229 MZL983229 NJH983229 NTD983229 OCZ983229 OMV983229 OWR983229 PGN983229 PQJ983229 QAF983229 QKB983229 QTX983229 RDT983229 RNP983229 RXL983229 SHH983229 SRD983229 TAZ983229 TKV983229 TUR983229 UEN983229 UOJ983229 UYF983229 VIB983229 VRX983229 WBT983229 WLP983229 WVL983229 C136:D136 IY136:IZ136 SU136:SV136 ACQ136:ACR136 AMM136:AMN136 AWI136:AWJ136 BGE136:BGF136 BQA136:BQB136 BZW136:BZX136 CJS136:CJT136 CTO136:CTP136 DDK136:DDL136 DNG136:DNH136 DXC136:DXD136 EGY136:EGZ136 EQU136:EQV136 FAQ136:FAR136 FKM136:FKN136 FUI136:FUJ136 GEE136:GEF136 GOA136:GOB136 GXW136:GXX136 HHS136:HHT136 HRO136:HRP136 IBK136:IBL136 ILG136:ILH136 IVC136:IVD136 JEY136:JEZ136 JOU136:JOV136 JYQ136:JYR136 KIM136:KIN136 KSI136:KSJ136 LCE136:LCF136 LMA136:LMB136 LVW136:LVX136 MFS136:MFT136 MPO136:MPP136 MZK136:MZL136 NJG136:NJH136 NTC136:NTD136 OCY136:OCZ136 OMU136:OMV136 OWQ136:OWR136 PGM136:PGN136 PQI136:PQJ136 QAE136:QAF136 QKA136:QKB136 QTW136:QTX136 RDS136:RDT136 RNO136:RNP136 RXK136:RXL136 SHG136:SHH136 SRC136:SRD136 TAY136:TAZ136 TKU136:TKV136 TUQ136:TUR136 UEM136:UEN136 UOI136:UOJ136 UYE136:UYF136 VIA136:VIB136 VRW136:VRX136 WBS136:WBT136 WLO136:WLP136 WVK136:WVL136 C65693:D65693 IY65686:IZ65686 SU65686:SV65686 ACQ65686:ACR65686 AMM65686:AMN65686 AWI65686:AWJ65686 BGE65686:BGF65686 BQA65686:BQB65686 BZW65686:BZX65686 CJS65686:CJT65686 CTO65686:CTP65686 DDK65686:DDL65686 DNG65686:DNH65686 DXC65686:DXD65686 EGY65686:EGZ65686 EQU65686:EQV65686 FAQ65686:FAR65686 FKM65686:FKN65686 FUI65686:FUJ65686 GEE65686:GEF65686 GOA65686:GOB65686 GXW65686:GXX65686 HHS65686:HHT65686 HRO65686:HRP65686 IBK65686:IBL65686 ILG65686:ILH65686 IVC65686:IVD65686 JEY65686:JEZ65686 JOU65686:JOV65686 JYQ65686:JYR65686 KIM65686:KIN65686 KSI65686:KSJ65686 LCE65686:LCF65686 LMA65686:LMB65686 LVW65686:LVX65686 MFS65686:MFT65686 MPO65686:MPP65686 MZK65686:MZL65686 NJG65686:NJH65686 NTC65686:NTD65686 OCY65686:OCZ65686 OMU65686:OMV65686 OWQ65686:OWR65686 PGM65686:PGN65686 PQI65686:PQJ65686 QAE65686:QAF65686 QKA65686:QKB65686 QTW65686:QTX65686 RDS65686:RDT65686 RNO65686:RNP65686 RXK65686:RXL65686 SHG65686:SHH65686 SRC65686:SRD65686 TAY65686:TAZ65686 TKU65686:TKV65686 TUQ65686:TUR65686 UEM65686:UEN65686 UOI65686:UOJ65686 UYE65686:UYF65686 VIA65686:VIB65686 VRW65686:VRX65686 WBS65686:WBT65686 WLO65686:WLP65686 WVK65686:WVL65686 C131229:D131229 IY131222:IZ131222 SU131222:SV131222 ACQ131222:ACR131222 AMM131222:AMN131222 AWI131222:AWJ131222 BGE131222:BGF131222 BQA131222:BQB131222 BZW131222:BZX131222 CJS131222:CJT131222 CTO131222:CTP131222 DDK131222:DDL131222 DNG131222:DNH131222 DXC131222:DXD131222 EGY131222:EGZ131222 EQU131222:EQV131222 FAQ131222:FAR131222 FKM131222:FKN131222 FUI131222:FUJ131222 GEE131222:GEF131222 GOA131222:GOB131222 GXW131222:GXX131222 HHS131222:HHT131222 HRO131222:HRP131222 IBK131222:IBL131222 ILG131222:ILH131222 IVC131222:IVD131222 JEY131222:JEZ131222 JOU131222:JOV131222 JYQ131222:JYR131222 KIM131222:KIN131222 KSI131222:KSJ131222 LCE131222:LCF131222 LMA131222:LMB131222 LVW131222:LVX131222 MFS131222:MFT131222 MPO131222:MPP131222 MZK131222:MZL131222 NJG131222:NJH131222 NTC131222:NTD131222 OCY131222:OCZ131222 OMU131222:OMV131222 OWQ131222:OWR131222 PGM131222:PGN131222 PQI131222:PQJ131222 QAE131222:QAF131222 QKA131222:QKB131222 QTW131222:QTX131222 RDS131222:RDT131222 RNO131222:RNP131222 RXK131222:RXL131222 SHG131222:SHH131222 SRC131222:SRD131222 TAY131222:TAZ131222 TKU131222:TKV131222 TUQ131222:TUR131222 UEM131222:UEN131222 UOI131222:UOJ131222 UYE131222:UYF131222 VIA131222:VIB131222 VRW131222:VRX131222 WBS131222:WBT131222 WLO131222:WLP131222 WVK131222:WVL131222 C196765:D196765 IY196758:IZ196758 SU196758:SV196758 ACQ196758:ACR196758 AMM196758:AMN196758 AWI196758:AWJ196758 BGE196758:BGF196758 BQA196758:BQB196758 BZW196758:BZX196758 CJS196758:CJT196758 CTO196758:CTP196758 DDK196758:DDL196758 DNG196758:DNH196758 DXC196758:DXD196758 EGY196758:EGZ196758 EQU196758:EQV196758 FAQ196758:FAR196758 FKM196758:FKN196758 FUI196758:FUJ196758 GEE196758:GEF196758 GOA196758:GOB196758 GXW196758:GXX196758 HHS196758:HHT196758 HRO196758:HRP196758 IBK196758:IBL196758 ILG196758:ILH196758 IVC196758:IVD196758 JEY196758:JEZ196758 JOU196758:JOV196758 JYQ196758:JYR196758 KIM196758:KIN196758 KSI196758:KSJ196758 LCE196758:LCF196758 LMA196758:LMB196758 LVW196758:LVX196758 MFS196758:MFT196758 MPO196758:MPP196758 MZK196758:MZL196758 NJG196758:NJH196758 NTC196758:NTD196758 OCY196758:OCZ196758 OMU196758:OMV196758 OWQ196758:OWR196758 PGM196758:PGN196758 PQI196758:PQJ196758 QAE196758:QAF196758 QKA196758:QKB196758 QTW196758:QTX196758 RDS196758:RDT196758 RNO196758:RNP196758 RXK196758:RXL196758 SHG196758:SHH196758 SRC196758:SRD196758 TAY196758:TAZ196758 TKU196758:TKV196758 TUQ196758:TUR196758 UEM196758:UEN196758 UOI196758:UOJ196758 UYE196758:UYF196758 VIA196758:VIB196758 VRW196758:VRX196758 WBS196758:WBT196758 WLO196758:WLP196758 WVK196758:WVL196758 C262301:D262301 IY262294:IZ262294 SU262294:SV262294 ACQ262294:ACR262294 AMM262294:AMN262294 AWI262294:AWJ262294 BGE262294:BGF262294 BQA262294:BQB262294 BZW262294:BZX262294 CJS262294:CJT262294 CTO262294:CTP262294 DDK262294:DDL262294 DNG262294:DNH262294 DXC262294:DXD262294 EGY262294:EGZ262294 EQU262294:EQV262294 FAQ262294:FAR262294 FKM262294:FKN262294 FUI262294:FUJ262294 GEE262294:GEF262294 GOA262294:GOB262294 GXW262294:GXX262294 HHS262294:HHT262294 HRO262294:HRP262294 IBK262294:IBL262294 ILG262294:ILH262294 IVC262294:IVD262294 JEY262294:JEZ262294 JOU262294:JOV262294 JYQ262294:JYR262294 KIM262294:KIN262294 KSI262294:KSJ262294 LCE262294:LCF262294 LMA262294:LMB262294 LVW262294:LVX262294 MFS262294:MFT262294 MPO262294:MPP262294 MZK262294:MZL262294 NJG262294:NJH262294 NTC262294:NTD262294 OCY262294:OCZ262294 OMU262294:OMV262294 OWQ262294:OWR262294 PGM262294:PGN262294 PQI262294:PQJ262294 QAE262294:QAF262294 QKA262294:QKB262294 QTW262294:QTX262294 RDS262294:RDT262294 RNO262294:RNP262294 RXK262294:RXL262294 SHG262294:SHH262294 SRC262294:SRD262294 TAY262294:TAZ262294 TKU262294:TKV262294 TUQ262294:TUR262294 UEM262294:UEN262294 UOI262294:UOJ262294 UYE262294:UYF262294 VIA262294:VIB262294 VRW262294:VRX262294 WBS262294:WBT262294 WLO262294:WLP262294 WVK262294:WVL262294 C327837:D327837 IY327830:IZ327830 SU327830:SV327830 ACQ327830:ACR327830 AMM327830:AMN327830 AWI327830:AWJ327830 BGE327830:BGF327830 BQA327830:BQB327830 BZW327830:BZX327830 CJS327830:CJT327830 CTO327830:CTP327830 DDK327830:DDL327830 DNG327830:DNH327830 DXC327830:DXD327830 EGY327830:EGZ327830 EQU327830:EQV327830 FAQ327830:FAR327830 FKM327830:FKN327830 FUI327830:FUJ327830 GEE327830:GEF327830 GOA327830:GOB327830 GXW327830:GXX327830 HHS327830:HHT327830 HRO327830:HRP327830 IBK327830:IBL327830 ILG327830:ILH327830 IVC327830:IVD327830 JEY327830:JEZ327830 JOU327830:JOV327830 JYQ327830:JYR327830 KIM327830:KIN327830 KSI327830:KSJ327830 LCE327830:LCF327830 LMA327830:LMB327830 LVW327830:LVX327830 MFS327830:MFT327830 MPO327830:MPP327830 MZK327830:MZL327830 NJG327830:NJH327830 NTC327830:NTD327830 OCY327830:OCZ327830 OMU327830:OMV327830 OWQ327830:OWR327830 PGM327830:PGN327830 PQI327830:PQJ327830 QAE327830:QAF327830 QKA327830:QKB327830 QTW327830:QTX327830 RDS327830:RDT327830 RNO327830:RNP327830 RXK327830:RXL327830 SHG327830:SHH327830 SRC327830:SRD327830 TAY327830:TAZ327830 TKU327830:TKV327830 TUQ327830:TUR327830 UEM327830:UEN327830 UOI327830:UOJ327830 UYE327830:UYF327830 VIA327830:VIB327830 VRW327830:VRX327830 WBS327830:WBT327830 WLO327830:WLP327830 WVK327830:WVL327830 C393373:D393373 IY393366:IZ393366 SU393366:SV393366 ACQ393366:ACR393366 AMM393366:AMN393366 AWI393366:AWJ393366 BGE393366:BGF393366 BQA393366:BQB393366 BZW393366:BZX393366 CJS393366:CJT393366 CTO393366:CTP393366 DDK393366:DDL393366 DNG393366:DNH393366 DXC393366:DXD393366 EGY393366:EGZ393366 EQU393366:EQV393366 FAQ393366:FAR393366 FKM393366:FKN393366 FUI393366:FUJ393366 GEE393366:GEF393366 GOA393366:GOB393366 GXW393366:GXX393366 HHS393366:HHT393366 HRO393366:HRP393366 IBK393366:IBL393366 ILG393366:ILH393366 IVC393366:IVD393366 JEY393366:JEZ393366 JOU393366:JOV393366 JYQ393366:JYR393366 KIM393366:KIN393366 KSI393366:KSJ393366 LCE393366:LCF393366 LMA393366:LMB393366 LVW393366:LVX393366 MFS393366:MFT393366 MPO393366:MPP393366 MZK393366:MZL393366 NJG393366:NJH393366 NTC393366:NTD393366 OCY393366:OCZ393366 OMU393366:OMV393366 OWQ393366:OWR393366 PGM393366:PGN393366 PQI393366:PQJ393366 QAE393366:QAF393366 QKA393366:QKB393366 QTW393366:QTX393366 RDS393366:RDT393366 RNO393366:RNP393366 RXK393366:RXL393366 SHG393366:SHH393366 SRC393366:SRD393366 TAY393366:TAZ393366 TKU393366:TKV393366 TUQ393366:TUR393366 UEM393366:UEN393366 UOI393366:UOJ393366 UYE393366:UYF393366 VIA393366:VIB393366 VRW393366:VRX393366 WBS393366:WBT393366 WLO393366:WLP393366 WVK393366:WVL393366 C458909:D458909 IY458902:IZ458902 SU458902:SV458902 ACQ458902:ACR458902 AMM458902:AMN458902 AWI458902:AWJ458902 BGE458902:BGF458902 BQA458902:BQB458902 BZW458902:BZX458902 CJS458902:CJT458902 CTO458902:CTP458902 DDK458902:DDL458902 DNG458902:DNH458902 DXC458902:DXD458902 EGY458902:EGZ458902 EQU458902:EQV458902 FAQ458902:FAR458902 FKM458902:FKN458902 FUI458902:FUJ458902 GEE458902:GEF458902 GOA458902:GOB458902 GXW458902:GXX458902 HHS458902:HHT458902 HRO458902:HRP458902 IBK458902:IBL458902 ILG458902:ILH458902 IVC458902:IVD458902 JEY458902:JEZ458902 JOU458902:JOV458902 JYQ458902:JYR458902 KIM458902:KIN458902 KSI458902:KSJ458902 LCE458902:LCF458902 LMA458902:LMB458902 LVW458902:LVX458902 MFS458902:MFT458902 MPO458902:MPP458902 MZK458902:MZL458902 NJG458902:NJH458902 NTC458902:NTD458902 OCY458902:OCZ458902 OMU458902:OMV458902 OWQ458902:OWR458902 PGM458902:PGN458902 PQI458902:PQJ458902 QAE458902:QAF458902 QKA458902:QKB458902 QTW458902:QTX458902 RDS458902:RDT458902 RNO458902:RNP458902 RXK458902:RXL458902 SHG458902:SHH458902 SRC458902:SRD458902 TAY458902:TAZ458902 TKU458902:TKV458902 TUQ458902:TUR458902 UEM458902:UEN458902 UOI458902:UOJ458902 UYE458902:UYF458902 VIA458902:VIB458902 VRW458902:VRX458902 WBS458902:WBT458902 WLO458902:WLP458902 WVK458902:WVL458902 C524445:D524445 IY524438:IZ524438 SU524438:SV524438 ACQ524438:ACR524438 AMM524438:AMN524438 AWI524438:AWJ524438 BGE524438:BGF524438 BQA524438:BQB524438 BZW524438:BZX524438 CJS524438:CJT524438 CTO524438:CTP524438 DDK524438:DDL524438 DNG524438:DNH524438 DXC524438:DXD524438 EGY524438:EGZ524438 EQU524438:EQV524438 FAQ524438:FAR524438 FKM524438:FKN524438 FUI524438:FUJ524438 GEE524438:GEF524438 GOA524438:GOB524438 GXW524438:GXX524438 HHS524438:HHT524438 HRO524438:HRP524438 IBK524438:IBL524438 ILG524438:ILH524438 IVC524438:IVD524438 JEY524438:JEZ524438 JOU524438:JOV524438 JYQ524438:JYR524438 KIM524438:KIN524438 KSI524438:KSJ524438 LCE524438:LCF524438 LMA524438:LMB524438 LVW524438:LVX524438 MFS524438:MFT524438 MPO524438:MPP524438 MZK524438:MZL524438 NJG524438:NJH524438 NTC524438:NTD524438 OCY524438:OCZ524438 OMU524438:OMV524438 OWQ524438:OWR524438 PGM524438:PGN524438 PQI524438:PQJ524438 QAE524438:QAF524438 QKA524438:QKB524438 QTW524438:QTX524438 RDS524438:RDT524438 RNO524438:RNP524438 RXK524438:RXL524438 SHG524438:SHH524438 SRC524438:SRD524438 TAY524438:TAZ524438 TKU524438:TKV524438 TUQ524438:TUR524438 UEM524438:UEN524438 UOI524438:UOJ524438 UYE524438:UYF524438 VIA524438:VIB524438 VRW524438:VRX524438 WBS524438:WBT524438 WLO524438:WLP524438 WVK524438:WVL524438 C589981:D589981 IY589974:IZ589974 SU589974:SV589974 ACQ589974:ACR589974 AMM589974:AMN589974 AWI589974:AWJ589974 BGE589974:BGF589974 BQA589974:BQB589974 BZW589974:BZX589974 CJS589974:CJT589974 CTO589974:CTP589974 DDK589974:DDL589974 DNG589974:DNH589974 DXC589974:DXD589974 EGY589974:EGZ589974 EQU589974:EQV589974 FAQ589974:FAR589974 FKM589974:FKN589974 FUI589974:FUJ589974 GEE589974:GEF589974 GOA589974:GOB589974 GXW589974:GXX589974 HHS589974:HHT589974 HRO589974:HRP589974 IBK589974:IBL589974 ILG589974:ILH589974 IVC589974:IVD589974 JEY589974:JEZ589974 JOU589974:JOV589974 JYQ589974:JYR589974 KIM589974:KIN589974 KSI589974:KSJ589974 LCE589974:LCF589974 LMA589974:LMB589974 LVW589974:LVX589974 MFS589974:MFT589974 MPO589974:MPP589974 MZK589974:MZL589974 NJG589974:NJH589974 NTC589974:NTD589974 OCY589974:OCZ589974 OMU589974:OMV589974 OWQ589974:OWR589974 PGM589974:PGN589974 PQI589974:PQJ589974 QAE589974:QAF589974 QKA589974:QKB589974 QTW589974:QTX589974 RDS589974:RDT589974 RNO589974:RNP589974 RXK589974:RXL589974 SHG589974:SHH589974 SRC589974:SRD589974 TAY589974:TAZ589974 TKU589974:TKV589974 TUQ589974:TUR589974 UEM589974:UEN589974 UOI589974:UOJ589974 UYE589974:UYF589974 VIA589974:VIB589974 VRW589974:VRX589974 WBS589974:WBT589974 WLO589974:WLP589974 WVK589974:WVL589974 C655517:D655517 IY655510:IZ655510 SU655510:SV655510 ACQ655510:ACR655510 AMM655510:AMN655510 AWI655510:AWJ655510 BGE655510:BGF655510 BQA655510:BQB655510 BZW655510:BZX655510 CJS655510:CJT655510 CTO655510:CTP655510 DDK655510:DDL655510 DNG655510:DNH655510 DXC655510:DXD655510 EGY655510:EGZ655510 EQU655510:EQV655510 FAQ655510:FAR655510 FKM655510:FKN655510 FUI655510:FUJ655510 GEE655510:GEF655510 GOA655510:GOB655510 GXW655510:GXX655510 HHS655510:HHT655510 HRO655510:HRP655510 IBK655510:IBL655510 ILG655510:ILH655510 IVC655510:IVD655510 JEY655510:JEZ655510 JOU655510:JOV655510 JYQ655510:JYR655510 KIM655510:KIN655510 KSI655510:KSJ655510 LCE655510:LCF655510 LMA655510:LMB655510 LVW655510:LVX655510 MFS655510:MFT655510 MPO655510:MPP655510 MZK655510:MZL655510 NJG655510:NJH655510 NTC655510:NTD655510 OCY655510:OCZ655510 OMU655510:OMV655510 OWQ655510:OWR655510 PGM655510:PGN655510 PQI655510:PQJ655510 QAE655510:QAF655510 QKA655510:QKB655510 QTW655510:QTX655510 RDS655510:RDT655510 RNO655510:RNP655510 RXK655510:RXL655510 SHG655510:SHH655510 SRC655510:SRD655510 TAY655510:TAZ655510 TKU655510:TKV655510 TUQ655510:TUR655510 UEM655510:UEN655510 UOI655510:UOJ655510 UYE655510:UYF655510 VIA655510:VIB655510 VRW655510:VRX655510 WBS655510:WBT655510 WLO655510:WLP655510 WVK655510:WVL655510 C721053:D721053 IY721046:IZ721046 SU721046:SV721046 ACQ721046:ACR721046 AMM721046:AMN721046 AWI721046:AWJ721046 BGE721046:BGF721046 BQA721046:BQB721046 BZW721046:BZX721046 CJS721046:CJT721046 CTO721046:CTP721046 DDK721046:DDL721046 DNG721046:DNH721046 DXC721046:DXD721046 EGY721046:EGZ721046 EQU721046:EQV721046 FAQ721046:FAR721046 FKM721046:FKN721046 FUI721046:FUJ721046 GEE721046:GEF721046 GOA721046:GOB721046 GXW721046:GXX721046 HHS721046:HHT721046 HRO721046:HRP721046 IBK721046:IBL721046 ILG721046:ILH721046 IVC721046:IVD721046 JEY721046:JEZ721046 JOU721046:JOV721046 JYQ721046:JYR721046 KIM721046:KIN721046 KSI721046:KSJ721046 LCE721046:LCF721046 LMA721046:LMB721046 LVW721046:LVX721046 MFS721046:MFT721046 MPO721046:MPP721046 MZK721046:MZL721046 NJG721046:NJH721046 NTC721046:NTD721046 OCY721046:OCZ721046 OMU721046:OMV721046 OWQ721046:OWR721046 PGM721046:PGN721046 PQI721046:PQJ721046 QAE721046:QAF721046 QKA721046:QKB721046 QTW721046:QTX721046 RDS721046:RDT721046 RNO721046:RNP721046 RXK721046:RXL721046 SHG721046:SHH721046 SRC721046:SRD721046 TAY721046:TAZ721046 TKU721046:TKV721046 TUQ721046:TUR721046 UEM721046:UEN721046 UOI721046:UOJ721046 UYE721046:UYF721046 VIA721046:VIB721046 VRW721046:VRX721046 WBS721046:WBT721046 WLO721046:WLP721046 WVK721046:WVL721046 C786589:D786589 IY786582:IZ786582 SU786582:SV786582 ACQ786582:ACR786582 AMM786582:AMN786582 AWI786582:AWJ786582 BGE786582:BGF786582 BQA786582:BQB786582 BZW786582:BZX786582 CJS786582:CJT786582 CTO786582:CTP786582 DDK786582:DDL786582 DNG786582:DNH786582 DXC786582:DXD786582 EGY786582:EGZ786582 EQU786582:EQV786582 FAQ786582:FAR786582 FKM786582:FKN786582 FUI786582:FUJ786582 GEE786582:GEF786582 GOA786582:GOB786582 GXW786582:GXX786582 HHS786582:HHT786582 HRO786582:HRP786582 IBK786582:IBL786582 ILG786582:ILH786582 IVC786582:IVD786582 JEY786582:JEZ786582 JOU786582:JOV786582 JYQ786582:JYR786582 KIM786582:KIN786582 KSI786582:KSJ786582 LCE786582:LCF786582 LMA786582:LMB786582 LVW786582:LVX786582 MFS786582:MFT786582 MPO786582:MPP786582 MZK786582:MZL786582 NJG786582:NJH786582 NTC786582:NTD786582 OCY786582:OCZ786582 OMU786582:OMV786582 OWQ786582:OWR786582 PGM786582:PGN786582 PQI786582:PQJ786582 QAE786582:QAF786582 QKA786582:QKB786582 QTW786582:QTX786582 RDS786582:RDT786582 RNO786582:RNP786582 RXK786582:RXL786582 SHG786582:SHH786582 SRC786582:SRD786582 TAY786582:TAZ786582 TKU786582:TKV786582 TUQ786582:TUR786582 UEM786582:UEN786582 UOI786582:UOJ786582 UYE786582:UYF786582 VIA786582:VIB786582 VRW786582:VRX786582 WBS786582:WBT786582 WLO786582:WLP786582 WVK786582:WVL786582 C852125:D852125 IY852118:IZ852118 SU852118:SV852118 ACQ852118:ACR852118 AMM852118:AMN852118 AWI852118:AWJ852118 BGE852118:BGF852118 BQA852118:BQB852118 BZW852118:BZX852118 CJS852118:CJT852118 CTO852118:CTP852118 DDK852118:DDL852118 DNG852118:DNH852118 DXC852118:DXD852118 EGY852118:EGZ852118 EQU852118:EQV852118 FAQ852118:FAR852118 FKM852118:FKN852118 FUI852118:FUJ852118 GEE852118:GEF852118 GOA852118:GOB852118 GXW852118:GXX852118 HHS852118:HHT852118 HRO852118:HRP852118 IBK852118:IBL852118 ILG852118:ILH852118 IVC852118:IVD852118 JEY852118:JEZ852118 JOU852118:JOV852118 JYQ852118:JYR852118 KIM852118:KIN852118 KSI852118:KSJ852118 LCE852118:LCF852118 LMA852118:LMB852118 LVW852118:LVX852118 MFS852118:MFT852118 MPO852118:MPP852118 MZK852118:MZL852118 NJG852118:NJH852118 NTC852118:NTD852118 OCY852118:OCZ852118 OMU852118:OMV852118 OWQ852118:OWR852118 PGM852118:PGN852118 PQI852118:PQJ852118 QAE852118:QAF852118 QKA852118:QKB852118 QTW852118:QTX852118 RDS852118:RDT852118 RNO852118:RNP852118 RXK852118:RXL852118 SHG852118:SHH852118 SRC852118:SRD852118 TAY852118:TAZ852118 TKU852118:TKV852118 TUQ852118:TUR852118 UEM852118:UEN852118 UOI852118:UOJ852118 UYE852118:UYF852118 VIA852118:VIB852118 VRW852118:VRX852118 WBS852118:WBT852118 WLO852118:WLP852118 WVK852118:WVL852118 C917661:D917661 IY917654:IZ917654 SU917654:SV917654 ACQ917654:ACR917654 AMM917654:AMN917654 AWI917654:AWJ917654 BGE917654:BGF917654 BQA917654:BQB917654 BZW917654:BZX917654 CJS917654:CJT917654 CTO917654:CTP917654 DDK917654:DDL917654 DNG917654:DNH917654 DXC917654:DXD917654 EGY917654:EGZ917654 EQU917654:EQV917654 FAQ917654:FAR917654 FKM917654:FKN917654 FUI917654:FUJ917654 GEE917654:GEF917654 GOA917654:GOB917654 GXW917654:GXX917654 HHS917654:HHT917654 HRO917654:HRP917654 IBK917654:IBL917654 ILG917654:ILH917654 IVC917654:IVD917654 JEY917654:JEZ917654 JOU917654:JOV917654 JYQ917654:JYR917654 KIM917654:KIN917654 KSI917654:KSJ917654 LCE917654:LCF917654 LMA917654:LMB917654 LVW917654:LVX917654 MFS917654:MFT917654 MPO917654:MPP917654 MZK917654:MZL917654 NJG917654:NJH917654 NTC917654:NTD917654 OCY917654:OCZ917654 OMU917654:OMV917654 OWQ917654:OWR917654 PGM917654:PGN917654 PQI917654:PQJ917654 QAE917654:QAF917654 QKA917654:QKB917654 QTW917654:QTX917654 RDS917654:RDT917654 RNO917654:RNP917654 RXK917654:RXL917654 SHG917654:SHH917654 SRC917654:SRD917654 TAY917654:TAZ917654 TKU917654:TKV917654 TUQ917654:TUR917654 UEM917654:UEN917654 UOI917654:UOJ917654 UYE917654:UYF917654 VIA917654:VIB917654 VRW917654:VRX917654 WBS917654:WBT917654 WLO917654:WLP917654 WVK917654:WVL917654 C983197:D983197 IY983190:IZ983190 SU983190:SV983190 ACQ983190:ACR983190 AMM983190:AMN983190 AWI983190:AWJ983190 BGE983190:BGF983190 BQA983190:BQB983190 BZW983190:BZX983190 CJS983190:CJT983190 CTO983190:CTP983190 DDK983190:DDL983190 DNG983190:DNH983190 DXC983190:DXD983190 EGY983190:EGZ983190 EQU983190:EQV983190 FAQ983190:FAR983190 FKM983190:FKN983190 FUI983190:FUJ983190 GEE983190:GEF983190 GOA983190:GOB983190 GXW983190:GXX983190 HHS983190:HHT983190 HRO983190:HRP983190 IBK983190:IBL983190 ILG983190:ILH983190 IVC983190:IVD983190 JEY983190:JEZ983190 JOU983190:JOV983190 JYQ983190:JYR983190 KIM983190:KIN983190 KSI983190:KSJ983190 LCE983190:LCF983190 LMA983190:LMB983190 LVW983190:LVX983190 MFS983190:MFT983190 MPO983190:MPP983190 MZK983190:MZL983190 NJG983190:NJH983190 NTC983190:NTD983190 OCY983190:OCZ983190 OMU983190:OMV983190 OWQ983190:OWR983190 PGM983190:PGN983190 PQI983190:PQJ983190 QAE983190:QAF983190 QKA983190:QKB983190 QTW983190:QTX983190 RDS983190:RDT983190 RNO983190:RNP983190 RXK983190:RXL983190 SHG983190:SHH983190 SRC983190:SRD983190 TAY983190:TAZ983190 TKU983190:TKV983190 TUQ983190:TUR983190 UEM983190:UEN983190 UOI983190:UOJ983190 UYE983190:UYF983190 VIA983190:VIB983190 VRW983190:VRX983190 WBS983190:WBT983190 WLO983190:WLP983190 WVK983190:WVL983190 D172 IZ165:IZ166 SV165:SV166 ACR165:ACR166 AMN165:AMN166 AWJ165:AWJ166 BGF165:BGF166 BQB165:BQB166 BZX165:BZX166 CJT165:CJT166 CTP165:CTP166 DDL165:DDL166 DNH165:DNH166 DXD165:DXD166 EGZ165:EGZ166 EQV165:EQV166 FAR165:FAR166 FKN165:FKN166 FUJ165:FUJ166 GEF165:GEF166 GOB165:GOB166 GXX165:GXX166 HHT165:HHT166 HRP165:HRP166 IBL165:IBL166 ILH165:ILH166 IVD165:IVD166 JEZ165:JEZ166 JOV165:JOV166 JYR165:JYR166 KIN165:KIN166 KSJ165:KSJ166 LCF165:LCF166 LMB165:LMB166 LVX165:LVX166 MFT165:MFT166 MPP165:MPP166 MZL165:MZL166 NJH165:NJH166 NTD165:NTD166 OCZ165:OCZ166 OMV165:OMV166 OWR165:OWR166 PGN165:PGN166 PQJ165:PQJ166 QAF165:QAF166 QKB165:QKB166 QTX165:QTX166 RDT165:RDT166 RNP165:RNP166 RXL165:RXL166 SHH165:SHH166 SRD165:SRD166 TAZ165:TAZ166 TKV165:TKV166 TUR165:TUR166 UEN165:UEN166 UOJ165:UOJ166 UYF165:UYF166 VIB165:VIB166 VRX165:VRX166 WBT165:WBT166 WLP165:WLP166 WVL165:WVL166 D65720 IZ65713 SV65713 ACR65713 AMN65713 AWJ65713 BGF65713 BQB65713 BZX65713 CJT65713 CTP65713 DDL65713 DNH65713 DXD65713 EGZ65713 EQV65713 FAR65713 FKN65713 FUJ65713 GEF65713 GOB65713 GXX65713 HHT65713 HRP65713 IBL65713 ILH65713 IVD65713 JEZ65713 JOV65713 JYR65713 KIN65713 KSJ65713 LCF65713 LMB65713 LVX65713 MFT65713 MPP65713 MZL65713 NJH65713 NTD65713 OCZ65713 OMV65713 OWR65713 PGN65713 PQJ65713 QAF65713 QKB65713 QTX65713 RDT65713 RNP65713 RXL65713 SHH65713 SRD65713 TAZ65713 TKV65713 TUR65713 UEN65713 UOJ65713 UYF65713 VIB65713 VRX65713 WBT65713 WLP65713 WVL65713 D131256 IZ131249 SV131249 ACR131249 AMN131249 AWJ131249 BGF131249 BQB131249 BZX131249 CJT131249 CTP131249 DDL131249 DNH131249 DXD131249 EGZ131249 EQV131249 FAR131249 FKN131249 FUJ131249 GEF131249 GOB131249 GXX131249 HHT131249 HRP131249 IBL131249 ILH131249 IVD131249 JEZ131249 JOV131249 JYR131249 KIN131249 KSJ131249 LCF131249 LMB131249 LVX131249 MFT131249 MPP131249 MZL131249 NJH131249 NTD131249 OCZ131249 OMV131249 OWR131249 PGN131249 PQJ131249 QAF131249 QKB131249 QTX131249 RDT131249 RNP131249 RXL131249 SHH131249 SRD131249 TAZ131249 TKV131249 TUR131249 UEN131249 UOJ131249 UYF131249 VIB131249 VRX131249 WBT131249 WLP131249 WVL131249 D196792 IZ196785 SV196785 ACR196785 AMN196785 AWJ196785 BGF196785 BQB196785 BZX196785 CJT196785 CTP196785 DDL196785 DNH196785 DXD196785 EGZ196785 EQV196785 FAR196785 FKN196785 FUJ196785 GEF196785 GOB196785 GXX196785 HHT196785 HRP196785 IBL196785 ILH196785 IVD196785 JEZ196785 JOV196785 JYR196785 KIN196785 KSJ196785 LCF196785 LMB196785 LVX196785 MFT196785 MPP196785 MZL196785 NJH196785 NTD196785 OCZ196785 OMV196785 OWR196785 PGN196785 PQJ196785 QAF196785 QKB196785 QTX196785 RDT196785 RNP196785 RXL196785 SHH196785 SRD196785 TAZ196785 TKV196785 TUR196785 UEN196785 UOJ196785 UYF196785 VIB196785 VRX196785 WBT196785 WLP196785 WVL196785 D262328 IZ262321 SV262321 ACR262321 AMN262321 AWJ262321 BGF262321 BQB262321 BZX262321 CJT262321 CTP262321 DDL262321 DNH262321 DXD262321 EGZ262321 EQV262321 FAR262321 FKN262321 FUJ262321 GEF262321 GOB262321 GXX262321 HHT262321 HRP262321 IBL262321 ILH262321 IVD262321 JEZ262321 JOV262321 JYR262321 KIN262321 KSJ262321 LCF262321 LMB262321 LVX262321 MFT262321 MPP262321 MZL262321 NJH262321 NTD262321 OCZ262321 OMV262321 OWR262321 PGN262321 PQJ262321 QAF262321 QKB262321 QTX262321 RDT262321 RNP262321 RXL262321 SHH262321 SRD262321 TAZ262321 TKV262321 TUR262321 UEN262321 UOJ262321 UYF262321 VIB262321 VRX262321 WBT262321 WLP262321 WVL262321 D327864 IZ327857 SV327857 ACR327857 AMN327857 AWJ327857 BGF327857 BQB327857 BZX327857 CJT327857 CTP327857 DDL327857 DNH327857 DXD327857 EGZ327857 EQV327857 FAR327857 FKN327857 FUJ327857 GEF327857 GOB327857 GXX327857 HHT327857 HRP327857 IBL327857 ILH327857 IVD327857 JEZ327857 JOV327857 JYR327857 KIN327857 KSJ327857 LCF327857 LMB327857 LVX327857 MFT327857 MPP327857 MZL327857 NJH327857 NTD327857 OCZ327857 OMV327857 OWR327857 PGN327857 PQJ327857 QAF327857 QKB327857 QTX327857 RDT327857 RNP327857 RXL327857 SHH327857 SRD327857 TAZ327857 TKV327857 TUR327857 UEN327857 UOJ327857 UYF327857 VIB327857 VRX327857 WBT327857 WLP327857 WVL327857 D393400 IZ393393 SV393393 ACR393393 AMN393393 AWJ393393 BGF393393 BQB393393 BZX393393 CJT393393 CTP393393 DDL393393 DNH393393 DXD393393 EGZ393393 EQV393393 FAR393393 FKN393393 FUJ393393 GEF393393 GOB393393 GXX393393 HHT393393 HRP393393 IBL393393 ILH393393 IVD393393 JEZ393393 JOV393393 JYR393393 KIN393393 KSJ393393 LCF393393 LMB393393 LVX393393 MFT393393 MPP393393 MZL393393 NJH393393 NTD393393 OCZ393393 OMV393393 OWR393393 PGN393393 PQJ393393 QAF393393 QKB393393 QTX393393 RDT393393 RNP393393 RXL393393 SHH393393 SRD393393 TAZ393393 TKV393393 TUR393393 UEN393393 UOJ393393 UYF393393 VIB393393 VRX393393 WBT393393 WLP393393 WVL393393 D458936 IZ458929 SV458929 ACR458929 AMN458929 AWJ458929 BGF458929 BQB458929 BZX458929 CJT458929 CTP458929 DDL458929 DNH458929 DXD458929 EGZ458929 EQV458929 FAR458929 FKN458929 FUJ458929 GEF458929 GOB458929 GXX458929 HHT458929 HRP458929 IBL458929 ILH458929 IVD458929 JEZ458929 JOV458929 JYR458929 KIN458929 KSJ458929 LCF458929 LMB458929 LVX458929 MFT458929 MPP458929 MZL458929 NJH458929 NTD458929 OCZ458929 OMV458929 OWR458929 PGN458929 PQJ458929 QAF458929 QKB458929 QTX458929 RDT458929 RNP458929 RXL458929 SHH458929 SRD458929 TAZ458929 TKV458929 TUR458929 UEN458929 UOJ458929 UYF458929 VIB458929 VRX458929 WBT458929 WLP458929 WVL458929 D524472 IZ524465 SV524465 ACR524465 AMN524465 AWJ524465 BGF524465 BQB524465 BZX524465 CJT524465 CTP524465 DDL524465 DNH524465 DXD524465 EGZ524465 EQV524465 FAR524465 FKN524465 FUJ524465 GEF524465 GOB524465 GXX524465 HHT524465 HRP524465 IBL524465 ILH524465 IVD524465 JEZ524465 JOV524465 JYR524465 KIN524465 KSJ524465 LCF524465 LMB524465 LVX524465 MFT524465 MPP524465 MZL524465 NJH524465 NTD524465 OCZ524465 OMV524465 OWR524465 PGN524465 PQJ524465 QAF524465 QKB524465 QTX524465 RDT524465 RNP524465 RXL524465 SHH524465 SRD524465 TAZ524465 TKV524465 TUR524465 UEN524465 UOJ524465 UYF524465 VIB524465 VRX524465 WBT524465 WLP524465 WVL524465 D590008 IZ590001 SV590001 ACR590001 AMN590001 AWJ590001 BGF590001 BQB590001 BZX590001 CJT590001 CTP590001 DDL590001 DNH590001 DXD590001 EGZ590001 EQV590001 FAR590001 FKN590001 FUJ590001 GEF590001 GOB590001 GXX590001 HHT590001 HRP590001 IBL590001 ILH590001 IVD590001 JEZ590001 JOV590001 JYR590001 KIN590001 KSJ590001 LCF590001 LMB590001 LVX590001 MFT590001 MPP590001 MZL590001 NJH590001 NTD590001 OCZ590001 OMV590001 OWR590001 PGN590001 PQJ590001 QAF590001 QKB590001 QTX590001 RDT590001 RNP590001 RXL590001 SHH590001 SRD590001 TAZ590001 TKV590001 TUR590001 UEN590001 UOJ590001 UYF590001 VIB590001 VRX590001 WBT590001 WLP590001 WVL590001 D655544 IZ655537 SV655537 ACR655537 AMN655537 AWJ655537 BGF655537 BQB655537 BZX655537 CJT655537 CTP655537 DDL655537 DNH655537 DXD655537 EGZ655537 EQV655537 FAR655537 FKN655537 FUJ655537 GEF655537 GOB655537 GXX655537 HHT655537 HRP655537 IBL655537 ILH655537 IVD655537 JEZ655537 JOV655537 JYR655537 KIN655537 KSJ655537 LCF655537 LMB655537 LVX655537 MFT655537 MPP655537 MZL655537 NJH655537 NTD655537 OCZ655537 OMV655537 OWR655537 PGN655537 PQJ655537 QAF655537 QKB655537 QTX655537 RDT655537 RNP655537 RXL655537 SHH655537 SRD655537 TAZ655537 TKV655537 TUR655537 UEN655537 UOJ655537 UYF655537 VIB655537 VRX655537 WBT655537 WLP655537 WVL655537 D721080 IZ721073 SV721073 ACR721073 AMN721073 AWJ721073 BGF721073 BQB721073 BZX721073 CJT721073 CTP721073 DDL721073 DNH721073 DXD721073 EGZ721073 EQV721073 FAR721073 FKN721073 FUJ721073 GEF721073 GOB721073 GXX721073 HHT721073 HRP721073 IBL721073 ILH721073 IVD721073 JEZ721073 JOV721073 JYR721073 KIN721073 KSJ721073 LCF721073 LMB721073 LVX721073 MFT721073 MPP721073 MZL721073 NJH721073 NTD721073 OCZ721073 OMV721073 OWR721073 PGN721073 PQJ721073 QAF721073 QKB721073 QTX721073 RDT721073 RNP721073 RXL721073 SHH721073 SRD721073 TAZ721073 TKV721073 TUR721073 UEN721073 UOJ721073 UYF721073 VIB721073 VRX721073 WBT721073 WLP721073 WVL721073 D786616 IZ786609 SV786609 ACR786609 AMN786609 AWJ786609 BGF786609 BQB786609 BZX786609 CJT786609 CTP786609 DDL786609 DNH786609 DXD786609 EGZ786609 EQV786609 FAR786609 FKN786609 FUJ786609 GEF786609 GOB786609 GXX786609 HHT786609 HRP786609 IBL786609 ILH786609 IVD786609 JEZ786609 JOV786609 JYR786609 KIN786609 KSJ786609 LCF786609 LMB786609 LVX786609 MFT786609 MPP786609 MZL786609 NJH786609 NTD786609 OCZ786609 OMV786609 OWR786609 PGN786609 PQJ786609 QAF786609 QKB786609 QTX786609 RDT786609 RNP786609 RXL786609 SHH786609 SRD786609 TAZ786609 TKV786609 TUR786609 UEN786609 UOJ786609 UYF786609 VIB786609 VRX786609 WBT786609 WLP786609 WVL786609 D852152 IZ852145 SV852145 ACR852145 AMN852145 AWJ852145 BGF852145 BQB852145 BZX852145 CJT852145 CTP852145 DDL852145 DNH852145 DXD852145 EGZ852145 EQV852145 FAR852145 FKN852145 FUJ852145 GEF852145 GOB852145 GXX852145 HHT852145 HRP852145 IBL852145 ILH852145 IVD852145 JEZ852145 JOV852145 JYR852145 KIN852145 KSJ852145 LCF852145 LMB852145 LVX852145 MFT852145 MPP852145 MZL852145 NJH852145 NTD852145 OCZ852145 OMV852145 OWR852145 PGN852145 PQJ852145 QAF852145 QKB852145 QTX852145 RDT852145 RNP852145 RXL852145 SHH852145 SRD852145 TAZ852145 TKV852145 TUR852145 UEN852145 UOJ852145 UYF852145 VIB852145 VRX852145 WBT852145 WLP852145 WVL852145 D917688 IZ917681 SV917681 ACR917681 AMN917681 AWJ917681 BGF917681 BQB917681 BZX917681 CJT917681 CTP917681 DDL917681 DNH917681 DXD917681 EGZ917681 EQV917681 FAR917681 FKN917681 FUJ917681 GEF917681 GOB917681 GXX917681 HHT917681 HRP917681 IBL917681 ILH917681 IVD917681 JEZ917681 JOV917681 JYR917681 KIN917681 KSJ917681 LCF917681 LMB917681 LVX917681 MFT917681 MPP917681 MZL917681 NJH917681 NTD917681 OCZ917681 OMV917681 OWR917681 PGN917681 PQJ917681 QAF917681 QKB917681 QTX917681 RDT917681 RNP917681 RXL917681 SHH917681 SRD917681 TAZ917681 TKV917681 TUR917681 UEN917681 UOJ917681 UYF917681 VIB917681 VRX917681 WBT917681 WLP917681 WVL917681 D983224 IZ983217 SV983217 ACR983217 AMN983217 AWJ983217 BGF983217 BQB983217 BZX983217 CJT983217 CTP983217 DDL983217 DNH983217 DXD983217 EGZ983217 EQV983217 FAR983217 FKN983217 FUJ983217 GEF983217 GOB983217 GXX983217 HHT983217 HRP983217 IBL983217 ILH983217 IVD983217 JEZ983217 JOV983217 JYR983217 KIN983217 KSJ983217 LCF983217 LMB983217 LVX983217 MFT983217 MPP983217 MZL983217 NJH983217 NTD983217 OCZ983217 OMV983217 OWR983217 PGN983217 PQJ983217 QAF983217 QKB983217 QTX983217 RDT983217 RNP983217 RXL983217 SHH983217 SRD983217 TAZ983217 TKV983217 TUR983217 UEN983217 UOJ983217 UYF983217 VIB983217 VRX983217 WBT983217 WLP983217 WVL983217 D178 D65726 IZ65719 SV65719 ACR65719 AMN65719 AWJ65719 BGF65719 BQB65719 BZX65719 CJT65719 CTP65719 DDL65719 DNH65719 DXD65719 EGZ65719 EQV65719 FAR65719 FKN65719 FUJ65719 GEF65719 GOB65719 GXX65719 HHT65719 HRP65719 IBL65719 ILH65719 IVD65719 JEZ65719 JOV65719 JYR65719 KIN65719 KSJ65719 LCF65719 LMB65719 LVX65719 MFT65719 MPP65719 MZL65719 NJH65719 NTD65719 OCZ65719 OMV65719 OWR65719 PGN65719 PQJ65719 QAF65719 QKB65719 QTX65719 RDT65719 RNP65719 RXL65719 SHH65719 SRD65719 TAZ65719 TKV65719 TUR65719 UEN65719 UOJ65719 UYF65719 VIB65719 VRX65719 WBT65719 WLP65719 WVL65719 D131262 IZ131255 SV131255 ACR131255 AMN131255 AWJ131255 BGF131255 BQB131255 BZX131255 CJT131255 CTP131255 DDL131255 DNH131255 DXD131255 EGZ131255 EQV131255 FAR131255 FKN131255 FUJ131255 GEF131255 GOB131255 GXX131255 HHT131255 HRP131255 IBL131255 ILH131255 IVD131255 JEZ131255 JOV131255 JYR131255 KIN131255 KSJ131255 LCF131255 LMB131255 LVX131255 MFT131255 MPP131255 MZL131255 NJH131255 NTD131255 OCZ131255 OMV131255 OWR131255 PGN131255 PQJ131255 QAF131255 QKB131255 QTX131255 RDT131255 RNP131255 RXL131255 SHH131255 SRD131255 TAZ131255 TKV131255 TUR131255 UEN131255 UOJ131255 UYF131255 VIB131255 VRX131255 WBT131255 WLP131255 WVL131255 D196798 IZ196791 SV196791 ACR196791 AMN196791 AWJ196791 BGF196791 BQB196791 BZX196791 CJT196791 CTP196791 DDL196791 DNH196791 DXD196791 EGZ196791 EQV196791 FAR196791 FKN196791 FUJ196791 GEF196791 GOB196791 GXX196791 HHT196791 HRP196791 IBL196791 ILH196791 IVD196791 JEZ196791 JOV196791 JYR196791 KIN196791 KSJ196791 LCF196791 LMB196791 LVX196791 MFT196791 MPP196791 MZL196791 NJH196791 NTD196791 OCZ196791 OMV196791 OWR196791 PGN196791 PQJ196791 QAF196791 QKB196791 QTX196791 RDT196791 RNP196791 RXL196791 SHH196791 SRD196791 TAZ196791 TKV196791 TUR196791 UEN196791 UOJ196791 UYF196791 VIB196791 VRX196791 WBT196791 WLP196791 WVL196791 D262334 IZ262327 SV262327 ACR262327 AMN262327 AWJ262327 BGF262327 BQB262327 BZX262327 CJT262327 CTP262327 DDL262327 DNH262327 DXD262327 EGZ262327 EQV262327 FAR262327 FKN262327 FUJ262327 GEF262327 GOB262327 GXX262327 HHT262327 HRP262327 IBL262327 ILH262327 IVD262327 JEZ262327 JOV262327 JYR262327 KIN262327 KSJ262327 LCF262327 LMB262327 LVX262327 MFT262327 MPP262327 MZL262327 NJH262327 NTD262327 OCZ262327 OMV262327 OWR262327 PGN262327 PQJ262327 QAF262327 QKB262327 QTX262327 RDT262327 RNP262327 RXL262327 SHH262327 SRD262327 TAZ262327 TKV262327 TUR262327 UEN262327 UOJ262327 UYF262327 VIB262327 VRX262327 WBT262327 WLP262327 WVL262327 D327870 IZ327863 SV327863 ACR327863 AMN327863 AWJ327863 BGF327863 BQB327863 BZX327863 CJT327863 CTP327863 DDL327863 DNH327863 DXD327863 EGZ327863 EQV327863 FAR327863 FKN327863 FUJ327863 GEF327863 GOB327863 GXX327863 HHT327863 HRP327863 IBL327863 ILH327863 IVD327863 JEZ327863 JOV327863 JYR327863 KIN327863 KSJ327863 LCF327863 LMB327863 LVX327863 MFT327863 MPP327863 MZL327863 NJH327863 NTD327863 OCZ327863 OMV327863 OWR327863 PGN327863 PQJ327863 QAF327863 QKB327863 QTX327863 RDT327863 RNP327863 RXL327863 SHH327863 SRD327863 TAZ327863 TKV327863 TUR327863 UEN327863 UOJ327863 UYF327863 VIB327863 VRX327863 WBT327863 WLP327863 WVL327863 D393406 IZ393399 SV393399 ACR393399 AMN393399 AWJ393399 BGF393399 BQB393399 BZX393399 CJT393399 CTP393399 DDL393399 DNH393399 DXD393399 EGZ393399 EQV393399 FAR393399 FKN393399 FUJ393399 GEF393399 GOB393399 GXX393399 HHT393399 HRP393399 IBL393399 ILH393399 IVD393399 JEZ393399 JOV393399 JYR393399 KIN393399 KSJ393399 LCF393399 LMB393399 LVX393399 MFT393399 MPP393399 MZL393399 NJH393399 NTD393399 OCZ393399 OMV393399 OWR393399 PGN393399 PQJ393399 QAF393399 QKB393399 QTX393399 RDT393399 RNP393399 RXL393399 SHH393399 SRD393399 TAZ393399 TKV393399 TUR393399 UEN393399 UOJ393399 UYF393399 VIB393399 VRX393399 WBT393399 WLP393399 WVL393399 D458942 IZ458935 SV458935 ACR458935 AMN458935 AWJ458935 BGF458935 BQB458935 BZX458935 CJT458935 CTP458935 DDL458935 DNH458935 DXD458935 EGZ458935 EQV458935 FAR458935 FKN458935 FUJ458935 GEF458935 GOB458935 GXX458935 HHT458935 HRP458935 IBL458935 ILH458935 IVD458935 JEZ458935 JOV458935 JYR458935 KIN458935 KSJ458935 LCF458935 LMB458935 LVX458935 MFT458935 MPP458935 MZL458935 NJH458935 NTD458935 OCZ458935 OMV458935 OWR458935 PGN458935 PQJ458935 QAF458935 QKB458935 QTX458935 RDT458935 RNP458935 RXL458935 SHH458935 SRD458935 TAZ458935 TKV458935 TUR458935 UEN458935 UOJ458935 UYF458935 VIB458935 VRX458935 WBT458935 WLP458935 WVL458935 D524478 IZ524471 SV524471 ACR524471 AMN524471 AWJ524471 BGF524471 BQB524471 BZX524471 CJT524471 CTP524471 DDL524471 DNH524471 DXD524471 EGZ524471 EQV524471 FAR524471 FKN524471 FUJ524471 GEF524471 GOB524471 GXX524471 HHT524471 HRP524471 IBL524471 ILH524471 IVD524471 JEZ524471 JOV524471 JYR524471 KIN524471 KSJ524471 LCF524471 LMB524471 LVX524471 MFT524471 MPP524471 MZL524471 NJH524471 NTD524471 OCZ524471 OMV524471 OWR524471 PGN524471 PQJ524471 QAF524471 QKB524471 QTX524471 RDT524471 RNP524471 RXL524471 SHH524471 SRD524471 TAZ524471 TKV524471 TUR524471 UEN524471 UOJ524471 UYF524471 VIB524471 VRX524471 WBT524471 WLP524471 WVL524471 D590014 IZ590007 SV590007 ACR590007 AMN590007 AWJ590007 BGF590007 BQB590007 BZX590007 CJT590007 CTP590007 DDL590007 DNH590007 DXD590007 EGZ590007 EQV590007 FAR590007 FKN590007 FUJ590007 GEF590007 GOB590007 GXX590007 HHT590007 HRP590007 IBL590007 ILH590007 IVD590007 JEZ590007 JOV590007 JYR590007 KIN590007 KSJ590007 LCF590007 LMB590007 LVX590007 MFT590007 MPP590007 MZL590007 NJH590007 NTD590007 OCZ590007 OMV590007 OWR590007 PGN590007 PQJ590007 QAF590007 QKB590007 QTX590007 RDT590007 RNP590007 RXL590007 SHH590007 SRD590007 TAZ590007 TKV590007 TUR590007 UEN590007 UOJ590007 UYF590007 VIB590007 VRX590007 WBT590007 WLP590007 WVL590007 D655550 IZ655543 SV655543 ACR655543 AMN655543 AWJ655543 BGF655543 BQB655543 BZX655543 CJT655543 CTP655543 DDL655543 DNH655543 DXD655543 EGZ655543 EQV655543 FAR655543 FKN655543 FUJ655543 GEF655543 GOB655543 GXX655543 HHT655543 HRP655543 IBL655543 ILH655543 IVD655543 JEZ655543 JOV655543 JYR655543 KIN655543 KSJ655543 LCF655543 LMB655543 LVX655543 MFT655543 MPP655543 MZL655543 NJH655543 NTD655543 OCZ655543 OMV655543 OWR655543 PGN655543 PQJ655543 QAF655543 QKB655543 QTX655543 RDT655543 RNP655543 RXL655543 SHH655543 SRD655543 TAZ655543 TKV655543 TUR655543 UEN655543 UOJ655543 UYF655543 VIB655543 VRX655543 WBT655543 WLP655543 WVL655543 D721086 IZ721079 SV721079 ACR721079 AMN721079 AWJ721079 BGF721079 BQB721079 BZX721079 CJT721079 CTP721079 DDL721079 DNH721079 DXD721079 EGZ721079 EQV721079 FAR721079 FKN721079 FUJ721079 GEF721079 GOB721079 GXX721079 HHT721079 HRP721079 IBL721079 ILH721079 IVD721079 JEZ721079 JOV721079 JYR721079 KIN721079 KSJ721079 LCF721079 LMB721079 LVX721079 MFT721079 MPP721079 MZL721079 NJH721079 NTD721079 OCZ721079 OMV721079 OWR721079 PGN721079 PQJ721079 QAF721079 QKB721079 QTX721079 RDT721079 RNP721079 RXL721079 SHH721079 SRD721079 TAZ721079 TKV721079 TUR721079 UEN721079 UOJ721079 UYF721079 VIB721079 VRX721079 WBT721079 WLP721079 WVL721079 D786622 IZ786615 SV786615 ACR786615 AMN786615 AWJ786615 BGF786615 BQB786615 BZX786615 CJT786615 CTP786615 DDL786615 DNH786615 DXD786615 EGZ786615 EQV786615 FAR786615 FKN786615 FUJ786615 GEF786615 GOB786615 GXX786615 HHT786615 HRP786615 IBL786615 ILH786615 IVD786615 JEZ786615 JOV786615 JYR786615 KIN786615 KSJ786615 LCF786615 LMB786615 LVX786615 MFT786615 MPP786615 MZL786615 NJH786615 NTD786615 OCZ786615 OMV786615 OWR786615 PGN786615 PQJ786615 QAF786615 QKB786615 QTX786615 RDT786615 RNP786615 RXL786615 SHH786615 SRD786615 TAZ786615 TKV786615 TUR786615 UEN786615 UOJ786615 UYF786615 VIB786615 VRX786615 WBT786615 WLP786615 WVL786615 D852158 IZ852151 SV852151 ACR852151 AMN852151 AWJ852151 BGF852151 BQB852151 BZX852151 CJT852151 CTP852151 DDL852151 DNH852151 DXD852151 EGZ852151 EQV852151 FAR852151 FKN852151 FUJ852151 GEF852151 GOB852151 GXX852151 HHT852151 HRP852151 IBL852151 ILH852151 IVD852151 JEZ852151 JOV852151 JYR852151 KIN852151 KSJ852151 LCF852151 LMB852151 LVX852151 MFT852151 MPP852151 MZL852151 NJH852151 NTD852151 OCZ852151 OMV852151 OWR852151 PGN852151 PQJ852151 QAF852151 QKB852151 QTX852151 RDT852151 RNP852151 RXL852151 SHH852151 SRD852151 TAZ852151 TKV852151 TUR852151 UEN852151 UOJ852151 UYF852151 VIB852151 VRX852151 WBT852151 WLP852151 WVL852151 D917694 IZ917687 SV917687 ACR917687 AMN917687 AWJ917687 BGF917687 BQB917687 BZX917687 CJT917687 CTP917687 DDL917687 DNH917687 DXD917687 EGZ917687 EQV917687 FAR917687 FKN917687 FUJ917687 GEF917687 GOB917687 GXX917687 HHT917687 HRP917687 IBL917687 ILH917687 IVD917687 JEZ917687 JOV917687 JYR917687 KIN917687 KSJ917687 LCF917687 LMB917687 LVX917687 MFT917687 MPP917687 MZL917687 NJH917687 NTD917687 OCZ917687 OMV917687 OWR917687 PGN917687 PQJ917687 QAF917687 QKB917687 QTX917687 RDT917687 RNP917687 RXL917687 SHH917687 SRD917687 TAZ917687 TKV917687 TUR917687 UEN917687 UOJ917687 UYF917687 VIB917687 VRX917687 WBT917687 WLP917687 WVL917687 D983230 IZ983223 SV983223 ACR983223 AMN983223 AWJ983223 BGF983223 BQB983223 BZX983223 CJT983223 CTP983223 DDL983223 DNH983223 DXD983223 EGZ983223 EQV983223 FAR983223 FKN983223 FUJ983223 GEF983223 GOB983223 GXX983223 HHT983223 HRP983223 IBL983223 ILH983223 IVD983223 JEZ983223 JOV983223 JYR983223 KIN983223 KSJ983223 LCF983223 LMB983223 LVX983223 MFT983223 MPP983223 MZL983223 NJH983223 NTD983223 OCZ983223 OMV983223 OWR983223 PGN983223 PQJ983223 QAF983223 QKB983223 QTX983223 RDT983223 RNP983223 RXL983223 SHH983223 SRD983223 TAZ983223 TKV983223 TUR983223 UEN983223 UOJ983223 UYF983223 VIB983223 VRX983223 WBT983223 WLP983223 WVL983223">
      <formula1>0</formula1>
      <formula2>0</formula2>
    </dataValidation>
    <dataValidation allowBlank="1" showInputMessage="1" showErrorMessage="1" prompt="Especificar origen de dicho recurso: Federal, Estatal, Municipal, Particulares." sqref="C172 IY165:IY166 SU165:SU166 ACQ165:ACQ166 AMM165:AMM166 AWI165:AWI166 BGE165:BGE166 BQA165:BQA166 BZW165:BZW166 CJS165:CJS166 CTO165:CTO166 DDK165:DDK166 DNG165:DNG166 DXC165:DXC166 EGY165:EGY166 EQU165:EQU166 FAQ165:FAQ166 FKM165:FKM166 FUI165:FUI166 GEE165:GEE166 GOA165:GOA166 GXW165:GXW166 HHS165:HHS166 HRO165:HRO166 IBK165:IBK166 ILG165:ILG166 IVC165:IVC166 JEY165:JEY166 JOU165:JOU166 JYQ165:JYQ166 KIM165:KIM166 KSI165:KSI166 LCE165:LCE166 LMA165:LMA166 LVW165:LVW166 MFS165:MFS166 MPO165:MPO166 MZK165:MZK166 NJG165:NJG166 NTC165:NTC166 OCY165:OCY166 OMU165:OMU166 OWQ165:OWQ166 PGM165:PGM166 PQI165:PQI166 QAE165:QAE166 QKA165:QKA166 QTW165:QTW166 RDS165:RDS166 RNO165:RNO166 RXK165:RXK166 SHG165:SHG166 SRC165:SRC166 TAY165:TAY166 TKU165:TKU166 TUQ165:TUQ166 UEM165:UEM166 UOI165:UOI166 UYE165:UYE166 VIA165:VIA166 VRW165:VRW166 WBS165:WBS166 WLO165:WLO166 WVK165:WVK166 C65720 IY65713 SU65713 ACQ65713 AMM65713 AWI65713 BGE65713 BQA65713 BZW65713 CJS65713 CTO65713 DDK65713 DNG65713 DXC65713 EGY65713 EQU65713 FAQ65713 FKM65713 FUI65713 GEE65713 GOA65713 GXW65713 HHS65713 HRO65713 IBK65713 ILG65713 IVC65713 JEY65713 JOU65713 JYQ65713 KIM65713 KSI65713 LCE65713 LMA65713 LVW65713 MFS65713 MPO65713 MZK65713 NJG65713 NTC65713 OCY65713 OMU65713 OWQ65713 PGM65713 PQI65713 QAE65713 QKA65713 QTW65713 RDS65713 RNO65713 RXK65713 SHG65713 SRC65713 TAY65713 TKU65713 TUQ65713 UEM65713 UOI65713 UYE65713 VIA65713 VRW65713 WBS65713 WLO65713 WVK65713 C131256 IY131249 SU131249 ACQ131249 AMM131249 AWI131249 BGE131249 BQA131249 BZW131249 CJS131249 CTO131249 DDK131249 DNG131249 DXC131249 EGY131249 EQU131249 FAQ131249 FKM131249 FUI131249 GEE131249 GOA131249 GXW131249 HHS131249 HRO131249 IBK131249 ILG131249 IVC131249 JEY131249 JOU131249 JYQ131249 KIM131249 KSI131249 LCE131249 LMA131249 LVW131249 MFS131249 MPO131249 MZK131249 NJG131249 NTC131249 OCY131249 OMU131249 OWQ131249 PGM131249 PQI131249 QAE131249 QKA131249 QTW131249 RDS131249 RNO131249 RXK131249 SHG131249 SRC131249 TAY131249 TKU131249 TUQ131249 UEM131249 UOI131249 UYE131249 VIA131249 VRW131249 WBS131249 WLO131249 WVK131249 C196792 IY196785 SU196785 ACQ196785 AMM196785 AWI196785 BGE196785 BQA196785 BZW196785 CJS196785 CTO196785 DDK196785 DNG196785 DXC196785 EGY196785 EQU196785 FAQ196785 FKM196785 FUI196785 GEE196785 GOA196785 GXW196785 HHS196785 HRO196785 IBK196785 ILG196785 IVC196785 JEY196785 JOU196785 JYQ196785 KIM196785 KSI196785 LCE196785 LMA196785 LVW196785 MFS196785 MPO196785 MZK196785 NJG196785 NTC196785 OCY196785 OMU196785 OWQ196785 PGM196785 PQI196785 QAE196785 QKA196785 QTW196785 RDS196785 RNO196785 RXK196785 SHG196785 SRC196785 TAY196785 TKU196785 TUQ196785 UEM196785 UOI196785 UYE196785 VIA196785 VRW196785 WBS196785 WLO196785 WVK196785 C262328 IY262321 SU262321 ACQ262321 AMM262321 AWI262321 BGE262321 BQA262321 BZW262321 CJS262321 CTO262321 DDK262321 DNG262321 DXC262321 EGY262321 EQU262321 FAQ262321 FKM262321 FUI262321 GEE262321 GOA262321 GXW262321 HHS262321 HRO262321 IBK262321 ILG262321 IVC262321 JEY262321 JOU262321 JYQ262321 KIM262321 KSI262321 LCE262321 LMA262321 LVW262321 MFS262321 MPO262321 MZK262321 NJG262321 NTC262321 OCY262321 OMU262321 OWQ262321 PGM262321 PQI262321 QAE262321 QKA262321 QTW262321 RDS262321 RNO262321 RXK262321 SHG262321 SRC262321 TAY262321 TKU262321 TUQ262321 UEM262321 UOI262321 UYE262321 VIA262321 VRW262321 WBS262321 WLO262321 WVK262321 C327864 IY327857 SU327857 ACQ327857 AMM327857 AWI327857 BGE327857 BQA327857 BZW327857 CJS327857 CTO327857 DDK327857 DNG327857 DXC327857 EGY327857 EQU327857 FAQ327857 FKM327857 FUI327857 GEE327857 GOA327857 GXW327857 HHS327857 HRO327857 IBK327857 ILG327857 IVC327857 JEY327857 JOU327857 JYQ327857 KIM327857 KSI327857 LCE327857 LMA327857 LVW327857 MFS327857 MPO327857 MZK327857 NJG327857 NTC327857 OCY327857 OMU327857 OWQ327857 PGM327857 PQI327857 QAE327857 QKA327857 QTW327857 RDS327857 RNO327857 RXK327857 SHG327857 SRC327857 TAY327857 TKU327857 TUQ327857 UEM327857 UOI327857 UYE327857 VIA327857 VRW327857 WBS327857 WLO327857 WVK327857 C393400 IY393393 SU393393 ACQ393393 AMM393393 AWI393393 BGE393393 BQA393393 BZW393393 CJS393393 CTO393393 DDK393393 DNG393393 DXC393393 EGY393393 EQU393393 FAQ393393 FKM393393 FUI393393 GEE393393 GOA393393 GXW393393 HHS393393 HRO393393 IBK393393 ILG393393 IVC393393 JEY393393 JOU393393 JYQ393393 KIM393393 KSI393393 LCE393393 LMA393393 LVW393393 MFS393393 MPO393393 MZK393393 NJG393393 NTC393393 OCY393393 OMU393393 OWQ393393 PGM393393 PQI393393 QAE393393 QKA393393 QTW393393 RDS393393 RNO393393 RXK393393 SHG393393 SRC393393 TAY393393 TKU393393 TUQ393393 UEM393393 UOI393393 UYE393393 VIA393393 VRW393393 WBS393393 WLO393393 WVK393393 C458936 IY458929 SU458929 ACQ458929 AMM458929 AWI458929 BGE458929 BQA458929 BZW458929 CJS458929 CTO458929 DDK458929 DNG458929 DXC458929 EGY458929 EQU458929 FAQ458929 FKM458929 FUI458929 GEE458929 GOA458929 GXW458929 HHS458929 HRO458929 IBK458929 ILG458929 IVC458929 JEY458929 JOU458929 JYQ458929 KIM458929 KSI458929 LCE458929 LMA458929 LVW458929 MFS458929 MPO458929 MZK458929 NJG458929 NTC458929 OCY458929 OMU458929 OWQ458929 PGM458929 PQI458929 QAE458929 QKA458929 QTW458929 RDS458929 RNO458929 RXK458929 SHG458929 SRC458929 TAY458929 TKU458929 TUQ458929 UEM458929 UOI458929 UYE458929 VIA458929 VRW458929 WBS458929 WLO458929 WVK458929 C524472 IY524465 SU524465 ACQ524465 AMM524465 AWI524465 BGE524465 BQA524465 BZW524465 CJS524465 CTO524465 DDK524465 DNG524465 DXC524465 EGY524465 EQU524465 FAQ524465 FKM524465 FUI524465 GEE524465 GOA524465 GXW524465 HHS524465 HRO524465 IBK524465 ILG524465 IVC524465 JEY524465 JOU524465 JYQ524465 KIM524465 KSI524465 LCE524465 LMA524465 LVW524465 MFS524465 MPO524465 MZK524465 NJG524465 NTC524465 OCY524465 OMU524465 OWQ524465 PGM524465 PQI524465 QAE524465 QKA524465 QTW524465 RDS524465 RNO524465 RXK524465 SHG524465 SRC524465 TAY524465 TKU524465 TUQ524465 UEM524465 UOI524465 UYE524465 VIA524465 VRW524465 WBS524465 WLO524465 WVK524465 C590008 IY590001 SU590001 ACQ590001 AMM590001 AWI590001 BGE590001 BQA590001 BZW590001 CJS590001 CTO590001 DDK590001 DNG590001 DXC590001 EGY590001 EQU590001 FAQ590001 FKM590001 FUI590001 GEE590001 GOA590001 GXW590001 HHS590001 HRO590001 IBK590001 ILG590001 IVC590001 JEY590001 JOU590001 JYQ590001 KIM590001 KSI590001 LCE590001 LMA590001 LVW590001 MFS590001 MPO590001 MZK590001 NJG590001 NTC590001 OCY590001 OMU590001 OWQ590001 PGM590001 PQI590001 QAE590001 QKA590001 QTW590001 RDS590001 RNO590001 RXK590001 SHG590001 SRC590001 TAY590001 TKU590001 TUQ590001 UEM590001 UOI590001 UYE590001 VIA590001 VRW590001 WBS590001 WLO590001 WVK590001 C655544 IY655537 SU655537 ACQ655537 AMM655537 AWI655537 BGE655537 BQA655537 BZW655537 CJS655537 CTO655537 DDK655537 DNG655537 DXC655537 EGY655537 EQU655537 FAQ655537 FKM655537 FUI655537 GEE655537 GOA655537 GXW655537 HHS655537 HRO655537 IBK655537 ILG655537 IVC655537 JEY655537 JOU655537 JYQ655537 KIM655537 KSI655537 LCE655537 LMA655537 LVW655537 MFS655537 MPO655537 MZK655537 NJG655537 NTC655537 OCY655537 OMU655537 OWQ655537 PGM655537 PQI655537 QAE655537 QKA655537 QTW655537 RDS655537 RNO655537 RXK655537 SHG655537 SRC655537 TAY655537 TKU655537 TUQ655537 UEM655537 UOI655537 UYE655537 VIA655537 VRW655537 WBS655537 WLO655537 WVK655537 C721080 IY721073 SU721073 ACQ721073 AMM721073 AWI721073 BGE721073 BQA721073 BZW721073 CJS721073 CTO721073 DDK721073 DNG721073 DXC721073 EGY721073 EQU721073 FAQ721073 FKM721073 FUI721073 GEE721073 GOA721073 GXW721073 HHS721073 HRO721073 IBK721073 ILG721073 IVC721073 JEY721073 JOU721073 JYQ721073 KIM721073 KSI721073 LCE721073 LMA721073 LVW721073 MFS721073 MPO721073 MZK721073 NJG721073 NTC721073 OCY721073 OMU721073 OWQ721073 PGM721073 PQI721073 QAE721073 QKA721073 QTW721073 RDS721073 RNO721073 RXK721073 SHG721073 SRC721073 TAY721073 TKU721073 TUQ721073 UEM721073 UOI721073 UYE721073 VIA721073 VRW721073 WBS721073 WLO721073 WVK721073 C786616 IY786609 SU786609 ACQ786609 AMM786609 AWI786609 BGE786609 BQA786609 BZW786609 CJS786609 CTO786609 DDK786609 DNG786609 DXC786609 EGY786609 EQU786609 FAQ786609 FKM786609 FUI786609 GEE786609 GOA786609 GXW786609 HHS786609 HRO786609 IBK786609 ILG786609 IVC786609 JEY786609 JOU786609 JYQ786609 KIM786609 KSI786609 LCE786609 LMA786609 LVW786609 MFS786609 MPO786609 MZK786609 NJG786609 NTC786609 OCY786609 OMU786609 OWQ786609 PGM786609 PQI786609 QAE786609 QKA786609 QTW786609 RDS786609 RNO786609 RXK786609 SHG786609 SRC786609 TAY786609 TKU786609 TUQ786609 UEM786609 UOI786609 UYE786609 VIA786609 VRW786609 WBS786609 WLO786609 WVK786609 C852152 IY852145 SU852145 ACQ852145 AMM852145 AWI852145 BGE852145 BQA852145 BZW852145 CJS852145 CTO852145 DDK852145 DNG852145 DXC852145 EGY852145 EQU852145 FAQ852145 FKM852145 FUI852145 GEE852145 GOA852145 GXW852145 HHS852145 HRO852145 IBK852145 ILG852145 IVC852145 JEY852145 JOU852145 JYQ852145 KIM852145 KSI852145 LCE852145 LMA852145 LVW852145 MFS852145 MPO852145 MZK852145 NJG852145 NTC852145 OCY852145 OMU852145 OWQ852145 PGM852145 PQI852145 QAE852145 QKA852145 QTW852145 RDS852145 RNO852145 RXK852145 SHG852145 SRC852145 TAY852145 TKU852145 TUQ852145 UEM852145 UOI852145 UYE852145 VIA852145 VRW852145 WBS852145 WLO852145 WVK852145 C917688 IY917681 SU917681 ACQ917681 AMM917681 AWI917681 BGE917681 BQA917681 BZW917681 CJS917681 CTO917681 DDK917681 DNG917681 DXC917681 EGY917681 EQU917681 FAQ917681 FKM917681 FUI917681 GEE917681 GOA917681 GXW917681 HHS917681 HRO917681 IBK917681 ILG917681 IVC917681 JEY917681 JOU917681 JYQ917681 KIM917681 KSI917681 LCE917681 LMA917681 LVW917681 MFS917681 MPO917681 MZK917681 NJG917681 NTC917681 OCY917681 OMU917681 OWQ917681 PGM917681 PQI917681 QAE917681 QKA917681 QTW917681 RDS917681 RNO917681 RXK917681 SHG917681 SRC917681 TAY917681 TKU917681 TUQ917681 UEM917681 UOI917681 UYE917681 VIA917681 VRW917681 WBS917681 WLO917681 WVK917681 C983224 IY983217 SU983217 ACQ983217 AMM983217 AWI983217 BGE983217 BQA983217 BZW983217 CJS983217 CTO983217 DDK983217 DNG983217 DXC983217 EGY983217 EQU983217 FAQ983217 FKM983217 FUI983217 GEE983217 GOA983217 GXW983217 HHS983217 HRO983217 IBK983217 ILG983217 IVC983217 JEY983217 JOU983217 JYQ983217 KIM983217 KSI983217 LCE983217 LMA983217 LVW983217 MFS983217 MPO983217 MZK983217 NJG983217 NTC983217 OCY983217 OMU983217 OWQ983217 PGM983217 PQI983217 QAE983217 QKA983217 QTW983217 RDS983217 RNO983217 RXK983217 SHG983217 SRC983217 TAY983217 TKU983217 TUQ983217 UEM983217 UOI983217 UYE983217 VIA983217 VRW983217 WBS983217 WLO983217 WVK983217 C178 C65726 IY65719 SU65719 ACQ65719 AMM65719 AWI65719 BGE65719 BQA65719 BZW65719 CJS65719 CTO65719 DDK65719 DNG65719 DXC65719 EGY65719 EQU65719 FAQ65719 FKM65719 FUI65719 GEE65719 GOA65719 GXW65719 HHS65719 HRO65719 IBK65719 ILG65719 IVC65719 JEY65719 JOU65719 JYQ65719 KIM65719 KSI65719 LCE65719 LMA65719 LVW65719 MFS65719 MPO65719 MZK65719 NJG65719 NTC65719 OCY65719 OMU65719 OWQ65719 PGM65719 PQI65719 QAE65719 QKA65719 QTW65719 RDS65719 RNO65719 RXK65719 SHG65719 SRC65719 TAY65719 TKU65719 TUQ65719 UEM65719 UOI65719 UYE65719 VIA65719 VRW65719 WBS65719 WLO65719 WVK65719 C131262 IY131255 SU131255 ACQ131255 AMM131255 AWI131255 BGE131255 BQA131255 BZW131255 CJS131255 CTO131255 DDK131255 DNG131255 DXC131255 EGY131255 EQU131255 FAQ131255 FKM131255 FUI131255 GEE131255 GOA131255 GXW131255 HHS131255 HRO131255 IBK131255 ILG131255 IVC131255 JEY131255 JOU131255 JYQ131255 KIM131255 KSI131255 LCE131255 LMA131255 LVW131255 MFS131255 MPO131255 MZK131255 NJG131255 NTC131255 OCY131255 OMU131255 OWQ131255 PGM131255 PQI131255 QAE131255 QKA131255 QTW131255 RDS131255 RNO131255 RXK131255 SHG131255 SRC131255 TAY131255 TKU131255 TUQ131255 UEM131255 UOI131255 UYE131255 VIA131255 VRW131255 WBS131255 WLO131255 WVK131255 C196798 IY196791 SU196791 ACQ196791 AMM196791 AWI196791 BGE196791 BQA196791 BZW196791 CJS196791 CTO196791 DDK196791 DNG196791 DXC196791 EGY196791 EQU196791 FAQ196791 FKM196791 FUI196791 GEE196791 GOA196791 GXW196791 HHS196791 HRO196791 IBK196791 ILG196791 IVC196791 JEY196791 JOU196791 JYQ196791 KIM196791 KSI196791 LCE196791 LMA196791 LVW196791 MFS196791 MPO196791 MZK196791 NJG196791 NTC196791 OCY196791 OMU196791 OWQ196791 PGM196791 PQI196791 QAE196791 QKA196791 QTW196791 RDS196791 RNO196791 RXK196791 SHG196791 SRC196791 TAY196791 TKU196791 TUQ196791 UEM196791 UOI196791 UYE196791 VIA196791 VRW196791 WBS196791 WLO196791 WVK196791 C262334 IY262327 SU262327 ACQ262327 AMM262327 AWI262327 BGE262327 BQA262327 BZW262327 CJS262327 CTO262327 DDK262327 DNG262327 DXC262327 EGY262327 EQU262327 FAQ262327 FKM262327 FUI262327 GEE262327 GOA262327 GXW262327 HHS262327 HRO262327 IBK262327 ILG262327 IVC262327 JEY262327 JOU262327 JYQ262327 KIM262327 KSI262327 LCE262327 LMA262327 LVW262327 MFS262327 MPO262327 MZK262327 NJG262327 NTC262327 OCY262327 OMU262327 OWQ262327 PGM262327 PQI262327 QAE262327 QKA262327 QTW262327 RDS262327 RNO262327 RXK262327 SHG262327 SRC262327 TAY262327 TKU262327 TUQ262327 UEM262327 UOI262327 UYE262327 VIA262327 VRW262327 WBS262327 WLO262327 WVK262327 C327870 IY327863 SU327863 ACQ327863 AMM327863 AWI327863 BGE327863 BQA327863 BZW327863 CJS327863 CTO327863 DDK327863 DNG327863 DXC327863 EGY327863 EQU327863 FAQ327863 FKM327863 FUI327863 GEE327863 GOA327863 GXW327863 HHS327863 HRO327863 IBK327863 ILG327863 IVC327863 JEY327863 JOU327863 JYQ327863 KIM327863 KSI327863 LCE327863 LMA327863 LVW327863 MFS327863 MPO327863 MZK327863 NJG327863 NTC327863 OCY327863 OMU327863 OWQ327863 PGM327863 PQI327863 QAE327863 QKA327863 QTW327863 RDS327863 RNO327863 RXK327863 SHG327863 SRC327863 TAY327863 TKU327863 TUQ327863 UEM327863 UOI327863 UYE327863 VIA327863 VRW327863 WBS327863 WLO327863 WVK327863 C393406 IY393399 SU393399 ACQ393399 AMM393399 AWI393399 BGE393399 BQA393399 BZW393399 CJS393399 CTO393399 DDK393399 DNG393399 DXC393399 EGY393399 EQU393399 FAQ393399 FKM393399 FUI393399 GEE393399 GOA393399 GXW393399 HHS393399 HRO393399 IBK393399 ILG393399 IVC393399 JEY393399 JOU393399 JYQ393399 KIM393399 KSI393399 LCE393399 LMA393399 LVW393399 MFS393399 MPO393399 MZK393399 NJG393399 NTC393399 OCY393399 OMU393399 OWQ393399 PGM393399 PQI393399 QAE393399 QKA393399 QTW393399 RDS393399 RNO393399 RXK393399 SHG393399 SRC393399 TAY393399 TKU393399 TUQ393399 UEM393399 UOI393399 UYE393399 VIA393399 VRW393399 WBS393399 WLO393399 WVK393399 C458942 IY458935 SU458935 ACQ458935 AMM458935 AWI458935 BGE458935 BQA458935 BZW458935 CJS458935 CTO458935 DDK458935 DNG458935 DXC458935 EGY458935 EQU458935 FAQ458935 FKM458935 FUI458935 GEE458935 GOA458935 GXW458935 HHS458935 HRO458935 IBK458935 ILG458935 IVC458935 JEY458935 JOU458935 JYQ458935 KIM458935 KSI458935 LCE458935 LMA458935 LVW458935 MFS458935 MPO458935 MZK458935 NJG458935 NTC458935 OCY458935 OMU458935 OWQ458935 PGM458935 PQI458935 QAE458935 QKA458935 QTW458935 RDS458935 RNO458935 RXK458935 SHG458935 SRC458935 TAY458935 TKU458935 TUQ458935 UEM458935 UOI458935 UYE458935 VIA458935 VRW458935 WBS458935 WLO458935 WVK458935 C524478 IY524471 SU524471 ACQ524471 AMM524471 AWI524471 BGE524471 BQA524471 BZW524471 CJS524471 CTO524471 DDK524471 DNG524471 DXC524471 EGY524471 EQU524471 FAQ524471 FKM524471 FUI524471 GEE524471 GOA524471 GXW524471 HHS524471 HRO524471 IBK524471 ILG524471 IVC524471 JEY524471 JOU524471 JYQ524471 KIM524471 KSI524471 LCE524471 LMA524471 LVW524471 MFS524471 MPO524471 MZK524471 NJG524471 NTC524471 OCY524471 OMU524471 OWQ524471 PGM524471 PQI524471 QAE524471 QKA524471 QTW524471 RDS524471 RNO524471 RXK524471 SHG524471 SRC524471 TAY524471 TKU524471 TUQ524471 UEM524471 UOI524471 UYE524471 VIA524471 VRW524471 WBS524471 WLO524471 WVK524471 C590014 IY590007 SU590007 ACQ590007 AMM590007 AWI590007 BGE590007 BQA590007 BZW590007 CJS590007 CTO590007 DDK590007 DNG590007 DXC590007 EGY590007 EQU590007 FAQ590007 FKM590007 FUI590007 GEE590007 GOA590007 GXW590007 HHS590007 HRO590007 IBK590007 ILG590007 IVC590007 JEY590007 JOU590007 JYQ590007 KIM590007 KSI590007 LCE590007 LMA590007 LVW590007 MFS590007 MPO590007 MZK590007 NJG590007 NTC590007 OCY590007 OMU590007 OWQ590007 PGM590007 PQI590007 QAE590007 QKA590007 QTW590007 RDS590007 RNO590007 RXK590007 SHG590007 SRC590007 TAY590007 TKU590007 TUQ590007 UEM590007 UOI590007 UYE590007 VIA590007 VRW590007 WBS590007 WLO590007 WVK590007 C655550 IY655543 SU655543 ACQ655543 AMM655543 AWI655543 BGE655543 BQA655543 BZW655543 CJS655543 CTO655543 DDK655543 DNG655543 DXC655543 EGY655543 EQU655543 FAQ655543 FKM655543 FUI655543 GEE655543 GOA655543 GXW655543 HHS655543 HRO655543 IBK655543 ILG655543 IVC655543 JEY655543 JOU655543 JYQ655543 KIM655543 KSI655543 LCE655543 LMA655543 LVW655543 MFS655543 MPO655543 MZK655543 NJG655543 NTC655543 OCY655543 OMU655543 OWQ655543 PGM655543 PQI655543 QAE655543 QKA655543 QTW655543 RDS655543 RNO655543 RXK655543 SHG655543 SRC655543 TAY655543 TKU655543 TUQ655543 UEM655543 UOI655543 UYE655543 VIA655543 VRW655543 WBS655543 WLO655543 WVK655543 C721086 IY721079 SU721079 ACQ721079 AMM721079 AWI721079 BGE721079 BQA721079 BZW721079 CJS721079 CTO721079 DDK721079 DNG721079 DXC721079 EGY721079 EQU721079 FAQ721079 FKM721079 FUI721079 GEE721079 GOA721079 GXW721079 HHS721079 HRO721079 IBK721079 ILG721079 IVC721079 JEY721079 JOU721079 JYQ721079 KIM721079 KSI721079 LCE721079 LMA721079 LVW721079 MFS721079 MPO721079 MZK721079 NJG721079 NTC721079 OCY721079 OMU721079 OWQ721079 PGM721079 PQI721079 QAE721079 QKA721079 QTW721079 RDS721079 RNO721079 RXK721079 SHG721079 SRC721079 TAY721079 TKU721079 TUQ721079 UEM721079 UOI721079 UYE721079 VIA721079 VRW721079 WBS721079 WLO721079 WVK721079 C786622 IY786615 SU786615 ACQ786615 AMM786615 AWI786615 BGE786615 BQA786615 BZW786615 CJS786615 CTO786615 DDK786615 DNG786615 DXC786615 EGY786615 EQU786615 FAQ786615 FKM786615 FUI786615 GEE786615 GOA786615 GXW786615 HHS786615 HRO786615 IBK786615 ILG786615 IVC786615 JEY786615 JOU786615 JYQ786615 KIM786615 KSI786615 LCE786615 LMA786615 LVW786615 MFS786615 MPO786615 MZK786615 NJG786615 NTC786615 OCY786615 OMU786615 OWQ786615 PGM786615 PQI786615 QAE786615 QKA786615 QTW786615 RDS786615 RNO786615 RXK786615 SHG786615 SRC786615 TAY786615 TKU786615 TUQ786615 UEM786615 UOI786615 UYE786615 VIA786615 VRW786615 WBS786615 WLO786615 WVK786615 C852158 IY852151 SU852151 ACQ852151 AMM852151 AWI852151 BGE852151 BQA852151 BZW852151 CJS852151 CTO852151 DDK852151 DNG852151 DXC852151 EGY852151 EQU852151 FAQ852151 FKM852151 FUI852151 GEE852151 GOA852151 GXW852151 HHS852151 HRO852151 IBK852151 ILG852151 IVC852151 JEY852151 JOU852151 JYQ852151 KIM852151 KSI852151 LCE852151 LMA852151 LVW852151 MFS852151 MPO852151 MZK852151 NJG852151 NTC852151 OCY852151 OMU852151 OWQ852151 PGM852151 PQI852151 QAE852151 QKA852151 QTW852151 RDS852151 RNO852151 RXK852151 SHG852151 SRC852151 TAY852151 TKU852151 TUQ852151 UEM852151 UOI852151 UYE852151 VIA852151 VRW852151 WBS852151 WLO852151 WVK852151 C917694 IY917687 SU917687 ACQ917687 AMM917687 AWI917687 BGE917687 BQA917687 BZW917687 CJS917687 CTO917687 DDK917687 DNG917687 DXC917687 EGY917687 EQU917687 FAQ917687 FKM917687 FUI917687 GEE917687 GOA917687 GXW917687 HHS917687 HRO917687 IBK917687 ILG917687 IVC917687 JEY917687 JOU917687 JYQ917687 KIM917687 KSI917687 LCE917687 LMA917687 LVW917687 MFS917687 MPO917687 MZK917687 NJG917687 NTC917687 OCY917687 OMU917687 OWQ917687 PGM917687 PQI917687 QAE917687 QKA917687 QTW917687 RDS917687 RNO917687 RXK917687 SHG917687 SRC917687 TAY917687 TKU917687 TUQ917687 UEM917687 UOI917687 UYE917687 VIA917687 VRW917687 WBS917687 WLO917687 WVK917687 C983230 IY983223 SU983223 ACQ983223 AMM983223 AWI983223 BGE983223 BQA983223 BZW983223 CJS983223 CTO983223 DDK983223 DNG983223 DXC983223 EGY983223 EQU983223 FAQ983223 FKM983223 FUI983223 GEE983223 GOA983223 GXW983223 HHS983223 HRO983223 IBK983223 ILG983223 IVC983223 JEY983223 JOU983223 JYQ983223 KIM983223 KSI983223 LCE983223 LMA983223 LVW983223 MFS983223 MPO983223 MZK983223 NJG983223 NTC983223 OCY983223 OMU983223 OWQ983223 PGM983223 PQI983223 QAE983223 QKA983223 QTW983223 RDS983223 RNO983223 RXK983223 SHG983223 SRC983223 TAY983223 TKU983223 TUQ983223 UEM983223 UOI983223 UYE983223 VIA983223 VRW983223 WBS983223 WLO983223 WVK983223 C184 IY177 SU177 ACQ177 AMM177 AWI177 BGE177 BQA177 BZW177 CJS177 CTO177 DDK177 DNG177 DXC177 EGY177 EQU177 FAQ177 FKM177 FUI177 GEE177 GOA177 GXW177 HHS177 HRO177 IBK177 ILG177 IVC177 JEY177 JOU177 JYQ177 KIM177 KSI177 LCE177 LMA177 LVW177 MFS177 MPO177 MZK177 NJG177 NTC177 OCY177 OMU177 OWQ177 PGM177 PQI177 QAE177 QKA177 QTW177 RDS177 RNO177 RXK177 SHG177 SRC177 TAY177 TKU177 TUQ177 UEM177 UOI177 UYE177 VIA177 VRW177 WBS177 WLO177 WVK177 C65732 IY65725 SU65725 ACQ65725 AMM65725 AWI65725 BGE65725 BQA65725 BZW65725 CJS65725 CTO65725 DDK65725 DNG65725 DXC65725 EGY65725 EQU65725 FAQ65725 FKM65725 FUI65725 GEE65725 GOA65725 GXW65725 HHS65725 HRO65725 IBK65725 ILG65725 IVC65725 JEY65725 JOU65725 JYQ65725 KIM65725 KSI65725 LCE65725 LMA65725 LVW65725 MFS65725 MPO65725 MZK65725 NJG65725 NTC65725 OCY65725 OMU65725 OWQ65725 PGM65725 PQI65725 QAE65725 QKA65725 QTW65725 RDS65725 RNO65725 RXK65725 SHG65725 SRC65725 TAY65725 TKU65725 TUQ65725 UEM65725 UOI65725 UYE65725 VIA65725 VRW65725 WBS65725 WLO65725 WVK65725 C131268 IY131261 SU131261 ACQ131261 AMM131261 AWI131261 BGE131261 BQA131261 BZW131261 CJS131261 CTO131261 DDK131261 DNG131261 DXC131261 EGY131261 EQU131261 FAQ131261 FKM131261 FUI131261 GEE131261 GOA131261 GXW131261 HHS131261 HRO131261 IBK131261 ILG131261 IVC131261 JEY131261 JOU131261 JYQ131261 KIM131261 KSI131261 LCE131261 LMA131261 LVW131261 MFS131261 MPO131261 MZK131261 NJG131261 NTC131261 OCY131261 OMU131261 OWQ131261 PGM131261 PQI131261 QAE131261 QKA131261 QTW131261 RDS131261 RNO131261 RXK131261 SHG131261 SRC131261 TAY131261 TKU131261 TUQ131261 UEM131261 UOI131261 UYE131261 VIA131261 VRW131261 WBS131261 WLO131261 WVK131261 C196804 IY196797 SU196797 ACQ196797 AMM196797 AWI196797 BGE196797 BQA196797 BZW196797 CJS196797 CTO196797 DDK196797 DNG196797 DXC196797 EGY196797 EQU196797 FAQ196797 FKM196797 FUI196797 GEE196797 GOA196797 GXW196797 HHS196797 HRO196797 IBK196797 ILG196797 IVC196797 JEY196797 JOU196797 JYQ196797 KIM196797 KSI196797 LCE196797 LMA196797 LVW196797 MFS196797 MPO196797 MZK196797 NJG196797 NTC196797 OCY196797 OMU196797 OWQ196797 PGM196797 PQI196797 QAE196797 QKA196797 QTW196797 RDS196797 RNO196797 RXK196797 SHG196797 SRC196797 TAY196797 TKU196797 TUQ196797 UEM196797 UOI196797 UYE196797 VIA196797 VRW196797 WBS196797 WLO196797 WVK196797 C262340 IY262333 SU262333 ACQ262333 AMM262333 AWI262333 BGE262333 BQA262333 BZW262333 CJS262333 CTO262333 DDK262333 DNG262333 DXC262333 EGY262333 EQU262333 FAQ262333 FKM262333 FUI262333 GEE262333 GOA262333 GXW262333 HHS262333 HRO262333 IBK262333 ILG262333 IVC262333 JEY262333 JOU262333 JYQ262333 KIM262333 KSI262333 LCE262333 LMA262333 LVW262333 MFS262333 MPO262333 MZK262333 NJG262333 NTC262333 OCY262333 OMU262333 OWQ262333 PGM262333 PQI262333 QAE262333 QKA262333 QTW262333 RDS262333 RNO262333 RXK262333 SHG262333 SRC262333 TAY262333 TKU262333 TUQ262333 UEM262333 UOI262333 UYE262333 VIA262333 VRW262333 WBS262333 WLO262333 WVK262333 C327876 IY327869 SU327869 ACQ327869 AMM327869 AWI327869 BGE327869 BQA327869 BZW327869 CJS327869 CTO327869 DDK327869 DNG327869 DXC327869 EGY327869 EQU327869 FAQ327869 FKM327869 FUI327869 GEE327869 GOA327869 GXW327869 HHS327869 HRO327869 IBK327869 ILG327869 IVC327869 JEY327869 JOU327869 JYQ327869 KIM327869 KSI327869 LCE327869 LMA327869 LVW327869 MFS327869 MPO327869 MZK327869 NJG327869 NTC327869 OCY327869 OMU327869 OWQ327869 PGM327869 PQI327869 QAE327869 QKA327869 QTW327869 RDS327869 RNO327869 RXK327869 SHG327869 SRC327869 TAY327869 TKU327869 TUQ327869 UEM327869 UOI327869 UYE327869 VIA327869 VRW327869 WBS327869 WLO327869 WVK327869 C393412 IY393405 SU393405 ACQ393405 AMM393405 AWI393405 BGE393405 BQA393405 BZW393405 CJS393405 CTO393405 DDK393405 DNG393405 DXC393405 EGY393405 EQU393405 FAQ393405 FKM393405 FUI393405 GEE393405 GOA393405 GXW393405 HHS393405 HRO393405 IBK393405 ILG393405 IVC393405 JEY393405 JOU393405 JYQ393405 KIM393405 KSI393405 LCE393405 LMA393405 LVW393405 MFS393405 MPO393405 MZK393405 NJG393405 NTC393405 OCY393405 OMU393405 OWQ393405 PGM393405 PQI393405 QAE393405 QKA393405 QTW393405 RDS393405 RNO393405 RXK393405 SHG393405 SRC393405 TAY393405 TKU393405 TUQ393405 UEM393405 UOI393405 UYE393405 VIA393405 VRW393405 WBS393405 WLO393405 WVK393405 C458948 IY458941 SU458941 ACQ458941 AMM458941 AWI458941 BGE458941 BQA458941 BZW458941 CJS458941 CTO458941 DDK458941 DNG458941 DXC458941 EGY458941 EQU458941 FAQ458941 FKM458941 FUI458941 GEE458941 GOA458941 GXW458941 HHS458941 HRO458941 IBK458941 ILG458941 IVC458941 JEY458941 JOU458941 JYQ458941 KIM458941 KSI458941 LCE458941 LMA458941 LVW458941 MFS458941 MPO458941 MZK458941 NJG458941 NTC458941 OCY458941 OMU458941 OWQ458941 PGM458941 PQI458941 QAE458941 QKA458941 QTW458941 RDS458941 RNO458941 RXK458941 SHG458941 SRC458941 TAY458941 TKU458941 TUQ458941 UEM458941 UOI458941 UYE458941 VIA458941 VRW458941 WBS458941 WLO458941 WVK458941 C524484 IY524477 SU524477 ACQ524477 AMM524477 AWI524477 BGE524477 BQA524477 BZW524477 CJS524477 CTO524477 DDK524477 DNG524477 DXC524477 EGY524477 EQU524477 FAQ524477 FKM524477 FUI524477 GEE524477 GOA524477 GXW524477 HHS524477 HRO524477 IBK524477 ILG524477 IVC524477 JEY524477 JOU524477 JYQ524477 KIM524477 KSI524477 LCE524477 LMA524477 LVW524477 MFS524477 MPO524477 MZK524477 NJG524477 NTC524477 OCY524477 OMU524477 OWQ524477 PGM524477 PQI524477 QAE524477 QKA524477 QTW524477 RDS524477 RNO524477 RXK524477 SHG524477 SRC524477 TAY524477 TKU524477 TUQ524477 UEM524477 UOI524477 UYE524477 VIA524477 VRW524477 WBS524477 WLO524477 WVK524477 C590020 IY590013 SU590013 ACQ590013 AMM590013 AWI590013 BGE590013 BQA590013 BZW590013 CJS590013 CTO590013 DDK590013 DNG590013 DXC590013 EGY590013 EQU590013 FAQ590013 FKM590013 FUI590013 GEE590013 GOA590013 GXW590013 HHS590013 HRO590013 IBK590013 ILG590013 IVC590013 JEY590013 JOU590013 JYQ590013 KIM590013 KSI590013 LCE590013 LMA590013 LVW590013 MFS590013 MPO590013 MZK590013 NJG590013 NTC590013 OCY590013 OMU590013 OWQ590013 PGM590013 PQI590013 QAE590013 QKA590013 QTW590013 RDS590013 RNO590013 RXK590013 SHG590013 SRC590013 TAY590013 TKU590013 TUQ590013 UEM590013 UOI590013 UYE590013 VIA590013 VRW590013 WBS590013 WLO590013 WVK590013 C655556 IY655549 SU655549 ACQ655549 AMM655549 AWI655549 BGE655549 BQA655549 BZW655549 CJS655549 CTO655549 DDK655549 DNG655549 DXC655549 EGY655549 EQU655549 FAQ655549 FKM655549 FUI655549 GEE655549 GOA655549 GXW655549 HHS655549 HRO655549 IBK655549 ILG655549 IVC655549 JEY655549 JOU655549 JYQ655549 KIM655549 KSI655549 LCE655549 LMA655549 LVW655549 MFS655549 MPO655549 MZK655549 NJG655549 NTC655549 OCY655549 OMU655549 OWQ655549 PGM655549 PQI655549 QAE655549 QKA655549 QTW655549 RDS655549 RNO655549 RXK655549 SHG655549 SRC655549 TAY655549 TKU655549 TUQ655549 UEM655549 UOI655549 UYE655549 VIA655549 VRW655549 WBS655549 WLO655549 WVK655549 C721092 IY721085 SU721085 ACQ721085 AMM721085 AWI721085 BGE721085 BQA721085 BZW721085 CJS721085 CTO721085 DDK721085 DNG721085 DXC721085 EGY721085 EQU721085 FAQ721085 FKM721085 FUI721085 GEE721085 GOA721085 GXW721085 HHS721085 HRO721085 IBK721085 ILG721085 IVC721085 JEY721085 JOU721085 JYQ721085 KIM721085 KSI721085 LCE721085 LMA721085 LVW721085 MFS721085 MPO721085 MZK721085 NJG721085 NTC721085 OCY721085 OMU721085 OWQ721085 PGM721085 PQI721085 QAE721085 QKA721085 QTW721085 RDS721085 RNO721085 RXK721085 SHG721085 SRC721085 TAY721085 TKU721085 TUQ721085 UEM721085 UOI721085 UYE721085 VIA721085 VRW721085 WBS721085 WLO721085 WVK721085 C786628 IY786621 SU786621 ACQ786621 AMM786621 AWI786621 BGE786621 BQA786621 BZW786621 CJS786621 CTO786621 DDK786621 DNG786621 DXC786621 EGY786621 EQU786621 FAQ786621 FKM786621 FUI786621 GEE786621 GOA786621 GXW786621 HHS786621 HRO786621 IBK786621 ILG786621 IVC786621 JEY786621 JOU786621 JYQ786621 KIM786621 KSI786621 LCE786621 LMA786621 LVW786621 MFS786621 MPO786621 MZK786621 NJG786621 NTC786621 OCY786621 OMU786621 OWQ786621 PGM786621 PQI786621 QAE786621 QKA786621 QTW786621 RDS786621 RNO786621 RXK786621 SHG786621 SRC786621 TAY786621 TKU786621 TUQ786621 UEM786621 UOI786621 UYE786621 VIA786621 VRW786621 WBS786621 WLO786621 WVK786621 C852164 IY852157 SU852157 ACQ852157 AMM852157 AWI852157 BGE852157 BQA852157 BZW852157 CJS852157 CTO852157 DDK852157 DNG852157 DXC852157 EGY852157 EQU852157 FAQ852157 FKM852157 FUI852157 GEE852157 GOA852157 GXW852157 HHS852157 HRO852157 IBK852157 ILG852157 IVC852157 JEY852157 JOU852157 JYQ852157 KIM852157 KSI852157 LCE852157 LMA852157 LVW852157 MFS852157 MPO852157 MZK852157 NJG852157 NTC852157 OCY852157 OMU852157 OWQ852157 PGM852157 PQI852157 QAE852157 QKA852157 QTW852157 RDS852157 RNO852157 RXK852157 SHG852157 SRC852157 TAY852157 TKU852157 TUQ852157 UEM852157 UOI852157 UYE852157 VIA852157 VRW852157 WBS852157 WLO852157 WVK852157 C917700 IY917693 SU917693 ACQ917693 AMM917693 AWI917693 BGE917693 BQA917693 BZW917693 CJS917693 CTO917693 DDK917693 DNG917693 DXC917693 EGY917693 EQU917693 FAQ917693 FKM917693 FUI917693 GEE917693 GOA917693 GXW917693 HHS917693 HRO917693 IBK917693 ILG917693 IVC917693 JEY917693 JOU917693 JYQ917693 KIM917693 KSI917693 LCE917693 LMA917693 LVW917693 MFS917693 MPO917693 MZK917693 NJG917693 NTC917693 OCY917693 OMU917693 OWQ917693 PGM917693 PQI917693 QAE917693 QKA917693 QTW917693 RDS917693 RNO917693 RXK917693 SHG917693 SRC917693 TAY917693 TKU917693 TUQ917693 UEM917693 UOI917693 UYE917693 VIA917693 VRW917693 WBS917693 WLO917693 WVK917693 C983236 IY983229 SU983229 ACQ983229 AMM983229 AWI983229 BGE983229 BQA983229 BZW983229 CJS983229 CTO983229 DDK983229 DNG983229 DXC983229 EGY983229 EQU983229 FAQ983229 FKM983229 FUI983229 GEE983229 GOA983229 GXW983229 HHS983229 HRO983229 IBK983229 ILG983229 IVC983229 JEY983229 JOU983229 JYQ983229 KIM983229 KSI983229 LCE983229 LMA983229 LVW983229 MFS983229 MPO983229 MZK983229 NJG983229 NTC983229 OCY983229 OMU983229 OWQ983229 PGM983229 PQI983229 QAE983229 QKA983229 QTW983229 RDS983229 RNO983229 RXK983229 SHG983229 SRC983229 TAY983229 TKU983229 TUQ983229 UEM983229 UOI983229 UYE983229 VIA983229 VRW983229 WBS983229 WLO983229 WVK983229">
      <formula1>0</formula1>
      <formula2>0</formula2>
    </dataValidation>
    <dataValidation allowBlank="1" showInputMessage="1" showErrorMessage="1" prompt="Corresponde al número de la cuenta de acuerdo al Plan de Cuentas emitido por el CONAC (DOF 22/11/2010)." sqref="A136 IW136 SS136 ACO136 AMK136 AWG136 BGC136 BPY136 BZU136 CJQ136 CTM136 DDI136 DNE136 DXA136 EGW136 EQS136 FAO136 FKK136 FUG136 GEC136 GNY136 GXU136 HHQ136 HRM136 IBI136 ILE136 IVA136 JEW136 JOS136 JYO136 KIK136 KSG136 LCC136 LLY136 LVU136 MFQ136 MPM136 MZI136 NJE136 NTA136 OCW136 OMS136 OWO136 PGK136 PQG136 QAC136 QJY136 QTU136 RDQ136 RNM136 RXI136 SHE136 SRA136 TAW136 TKS136 TUO136 UEK136 UOG136 UYC136 VHY136 VRU136 WBQ136 WLM136 WVI136 A65693 IW65686 SS65686 ACO65686 AMK65686 AWG65686 BGC65686 BPY65686 BZU65686 CJQ65686 CTM65686 DDI65686 DNE65686 DXA65686 EGW65686 EQS65686 FAO65686 FKK65686 FUG65686 GEC65686 GNY65686 GXU65686 HHQ65686 HRM65686 IBI65686 ILE65686 IVA65686 JEW65686 JOS65686 JYO65686 KIK65686 KSG65686 LCC65686 LLY65686 LVU65686 MFQ65686 MPM65686 MZI65686 NJE65686 NTA65686 OCW65686 OMS65686 OWO65686 PGK65686 PQG65686 QAC65686 QJY65686 QTU65686 RDQ65686 RNM65686 RXI65686 SHE65686 SRA65686 TAW65686 TKS65686 TUO65686 UEK65686 UOG65686 UYC65686 VHY65686 VRU65686 WBQ65686 WLM65686 WVI65686 A131229 IW131222 SS131222 ACO131222 AMK131222 AWG131222 BGC131222 BPY131222 BZU131222 CJQ131222 CTM131222 DDI131222 DNE131222 DXA131222 EGW131222 EQS131222 FAO131222 FKK131222 FUG131222 GEC131222 GNY131222 GXU131222 HHQ131222 HRM131222 IBI131222 ILE131222 IVA131222 JEW131222 JOS131222 JYO131222 KIK131222 KSG131222 LCC131222 LLY131222 LVU131222 MFQ131222 MPM131222 MZI131222 NJE131222 NTA131222 OCW131222 OMS131222 OWO131222 PGK131222 PQG131222 QAC131222 QJY131222 QTU131222 RDQ131222 RNM131222 RXI131222 SHE131222 SRA131222 TAW131222 TKS131222 TUO131222 UEK131222 UOG131222 UYC131222 VHY131222 VRU131222 WBQ131222 WLM131222 WVI131222 A196765 IW196758 SS196758 ACO196758 AMK196758 AWG196758 BGC196758 BPY196758 BZU196758 CJQ196758 CTM196758 DDI196758 DNE196758 DXA196758 EGW196758 EQS196758 FAO196758 FKK196758 FUG196758 GEC196758 GNY196758 GXU196758 HHQ196758 HRM196758 IBI196758 ILE196758 IVA196758 JEW196758 JOS196758 JYO196758 KIK196758 KSG196758 LCC196758 LLY196758 LVU196758 MFQ196758 MPM196758 MZI196758 NJE196758 NTA196758 OCW196758 OMS196758 OWO196758 PGK196758 PQG196758 QAC196758 QJY196758 QTU196758 RDQ196758 RNM196758 RXI196758 SHE196758 SRA196758 TAW196758 TKS196758 TUO196758 UEK196758 UOG196758 UYC196758 VHY196758 VRU196758 WBQ196758 WLM196758 WVI196758 A262301 IW262294 SS262294 ACO262294 AMK262294 AWG262294 BGC262294 BPY262294 BZU262294 CJQ262294 CTM262294 DDI262294 DNE262294 DXA262294 EGW262294 EQS262294 FAO262294 FKK262294 FUG262294 GEC262294 GNY262294 GXU262294 HHQ262294 HRM262294 IBI262294 ILE262294 IVA262294 JEW262294 JOS262294 JYO262294 KIK262294 KSG262294 LCC262294 LLY262294 LVU262294 MFQ262294 MPM262294 MZI262294 NJE262294 NTA262294 OCW262294 OMS262294 OWO262294 PGK262294 PQG262294 QAC262294 QJY262294 QTU262294 RDQ262294 RNM262294 RXI262294 SHE262294 SRA262294 TAW262294 TKS262294 TUO262294 UEK262294 UOG262294 UYC262294 VHY262294 VRU262294 WBQ262294 WLM262294 WVI262294 A327837 IW327830 SS327830 ACO327830 AMK327830 AWG327830 BGC327830 BPY327830 BZU327830 CJQ327830 CTM327830 DDI327830 DNE327830 DXA327830 EGW327830 EQS327830 FAO327830 FKK327830 FUG327830 GEC327830 GNY327830 GXU327830 HHQ327830 HRM327830 IBI327830 ILE327830 IVA327830 JEW327830 JOS327830 JYO327830 KIK327830 KSG327830 LCC327830 LLY327830 LVU327830 MFQ327830 MPM327830 MZI327830 NJE327830 NTA327830 OCW327830 OMS327830 OWO327830 PGK327830 PQG327830 QAC327830 QJY327830 QTU327830 RDQ327830 RNM327830 RXI327830 SHE327830 SRA327830 TAW327830 TKS327830 TUO327830 UEK327830 UOG327830 UYC327830 VHY327830 VRU327830 WBQ327830 WLM327830 WVI327830 A393373 IW393366 SS393366 ACO393366 AMK393366 AWG393366 BGC393366 BPY393366 BZU393366 CJQ393366 CTM393366 DDI393366 DNE393366 DXA393366 EGW393366 EQS393366 FAO393366 FKK393366 FUG393366 GEC393366 GNY393366 GXU393366 HHQ393366 HRM393366 IBI393366 ILE393366 IVA393366 JEW393366 JOS393366 JYO393366 KIK393366 KSG393366 LCC393366 LLY393366 LVU393366 MFQ393366 MPM393366 MZI393366 NJE393366 NTA393366 OCW393366 OMS393366 OWO393366 PGK393366 PQG393366 QAC393366 QJY393366 QTU393366 RDQ393366 RNM393366 RXI393366 SHE393366 SRA393366 TAW393366 TKS393366 TUO393366 UEK393366 UOG393366 UYC393366 VHY393366 VRU393366 WBQ393366 WLM393366 WVI393366 A458909 IW458902 SS458902 ACO458902 AMK458902 AWG458902 BGC458902 BPY458902 BZU458902 CJQ458902 CTM458902 DDI458902 DNE458902 DXA458902 EGW458902 EQS458902 FAO458902 FKK458902 FUG458902 GEC458902 GNY458902 GXU458902 HHQ458902 HRM458902 IBI458902 ILE458902 IVA458902 JEW458902 JOS458902 JYO458902 KIK458902 KSG458902 LCC458902 LLY458902 LVU458902 MFQ458902 MPM458902 MZI458902 NJE458902 NTA458902 OCW458902 OMS458902 OWO458902 PGK458902 PQG458902 QAC458902 QJY458902 QTU458902 RDQ458902 RNM458902 RXI458902 SHE458902 SRA458902 TAW458902 TKS458902 TUO458902 UEK458902 UOG458902 UYC458902 VHY458902 VRU458902 WBQ458902 WLM458902 WVI458902 A524445 IW524438 SS524438 ACO524438 AMK524438 AWG524438 BGC524438 BPY524438 BZU524438 CJQ524438 CTM524438 DDI524438 DNE524438 DXA524438 EGW524438 EQS524438 FAO524438 FKK524438 FUG524438 GEC524438 GNY524438 GXU524438 HHQ524438 HRM524438 IBI524438 ILE524438 IVA524438 JEW524438 JOS524438 JYO524438 KIK524438 KSG524438 LCC524438 LLY524438 LVU524438 MFQ524438 MPM524438 MZI524438 NJE524438 NTA524438 OCW524438 OMS524438 OWO524438 PGK524438 PQG524438 QAC524438 QJY524438 QTU524438 RDQ524438 RNM524438 RXI524438 SHE524438 SRA524438 TAW524438 TKS524438 TUO524438 UEK524438 UOG524438 UYC524438 VHY524438 VRU524438 WBQ524438 WLM524438 WVI524438 A589981 IW589974 SS589974 ACO589974 AMK589974 AWG589974 BGC589974 BPY589974 BZU589974 CJQ589974 CTM589974 DDI589974 DNE589974 DXA589974 EGW589974 EQS589974 FAO589974 FKK589974 FUG589974 GEC589974 GNY589974 GXU589974 HHQ589974 HRM589974 IBI589974 ILE589974 IVA589974 JEW589974 JOS589974 JYO589974 KIK589974 KSG589974 LCC589974 LLY589974 LVU589974 MFQ589974 MPM589974 MZI589974 NJE589974 NTA589974 OCW589974 OMS589974 OWO589974 PGK589974 PQG589974 QAC589974 QJY589974 QTU589974 RDQ589974 RNM589974 RXI589974 SHE589974 SRA589974 TAW589974 TKS589974 TUO589974 UEK589974 UOG589974 UYC589974 VHY589974 VRU589974 WBQ589974 WLM589974 WVI589974 A655517 IW655510 SS655510 ACO655510 AMK655510 AWG655510 BGC655510 BPY655510 BZU655510 CJQ655510 CTM655510 DDI655510 DNE655510 DXA655510 EGW655510 EQS655510 FAO655510 FKK655510 FUG655510 GEC655510 GNY655510 GXU655510 HHQ655510 HRM655510 IBI655510 ILE655510 IVA655510 JEW655510 JOS655510 JYO655510 KIK655510 KSG655510 LCC655510 LLY655510 LVU655510 MFQ655510 MPM655510 MZI655510 NJE655510 NTA655510 OCW655510 OMS655510 OWO655510 PGK655510 PQG655510 QAC655510 QJY655510 QTU655510 RDQ655510 RNM655510 RXI655510 SHE655510 SRA655510 TAW655510 TKS655510 TUO655510 UEK655510 UOG655510 UYC655510 VHY655510 VRU655510 WBQ655510 WLM655510 WVI655510 A721053 IW721046 SS721046 ACO721046 AMK721046 AWG721046 BGC721046 BPY721046 BZU721046 CJQ721046 CTM721046 DDI721046 DNE721046 DXA721046 EGW721046 EQS721046 FAO721046 FKK721046 FUG721046 GEC721046 GNY721046 GXU721046 HHQ721046 HRM721046 IBI721046 ILE721046 IVA721046 JEW721046 JOS721046 JYO721046 KIK721046 KSG721046 LCC721046 LLY721046 LVU721046 MFQ721046 MPM721046 MZI721046 NJE721046 NTA721046 OCW721046 OMS721046 OWO721046 PGK721046 PQG721046 QAC721046 QJY721046 QTU721046 RDQ721046 RNM721046 RXI721046 SHE721046 SRA721046 TAW721046 TKS721046 TUO721046 UEK721046 UOG721046 UYC721046 VHY721046 VRU721046 WBQ721046 WLM721046 WVI721046 A786589 IW786582 SS786582 ACO786582 AMK786582 AWG786582 BGC786582 BPY786582 BZU786582 CJQ786582 CTM786582 DDI786582 DNE786582 DXA786582 EGW786582 EQS786582 FAO786582 FKK786582 FUG786582 GEC786582 GNY786582 GXU786582 HHQ786582 HRM786582 IBI786582 ILE786582 IVA786582 JEW786582 JOS786582 JYO786582 KIK786582 KSG786582 LCC786582 LLY786582 LVU786582 MFQ786582 MPM786582 MZI786582 NJE786582 NTA786582 OCW786582 OMS786582 OWO786582 PGK786582 PQG786582 QAC786582 QJY786582 QTU786582 RDQ786582 RNM786582 RXI786582 SHE786582 SRA786582 TAW786582 TKS786582 TUO786582 UEK786582 UOG786582 UYC786582 VHY786582 VRU786582 WBQ786582 WLM786582 WVI786582 A852125 IW852118 SS852118 ACO852118 AMK852118 AWG852118 BGC852118 BPY852118 BZU852118 CJQ852118 CTM852118 DDI852118 DNE852118 DXA852118 EGW852118 EQS852118 FAO852118 FKK852118 FUG852118 GEC852118 GNY852118 GXU852118 HHQ852118 HRM852118 IBI852118 ILE852118 IVA852118 JEW852118 JOS852118 JYO852118 KIK852118 KSG852118 LCC852118 LLY852118 LVU852118 MFQ852118 MPM852118 MZI852118 NJE852118 NTA852118 OCW852118 OMS852118 OWO852118 PGK852118 PQG852118 QAC852118 QJY852118 QTU852118 RDQ852118 RNM852118 RXI852118 SHE852118 SRA852118 TAW852118 TKS852118 TUO852118 UEK852118 UOG852118 UYC852118 VHY852118 VRU852118 WBQ852118 WLM852118 WVI852118 A917661 IW917654 SS917654 ACO917654 AMK917654 AWG917654 BGC917654 BPY917654 BZU917654 CJQ917654 CTM917654 DDI917654 DNE917654 DXA917654 EGW917654 EQS917654 FAO917654 FKK917654 FUG917654 GEC917654 GNY917654 GXU917654 HHQ917654 HRM917654 IBI917654 ILE917654 IVA917654 JEW917654 JOS917654 JYO917654 KIK917654 KSG917654 LCC917654 LLY917654 LVU917654 MFQ917654 MPM917654 MZI917654 NJE917654 NTA917654 OCW917654 OMS917654 OWO917654 PGK917654 PQG917654 QAC917654 QJY917654 QTU917654 RDQ917654 RNM917654 RXI917654 SHE917654 SRA917654 TAW917654 TKS917654 TUO917654 UEK917654 UOG917654 UYC917654 VHY917654 VRU917654 WBQ917654 WLM917654 WVI917654 A983197 IW983190 SS983190 ACO983190 AMK983190 AWG983190 BGC983190 BPY983190 BZU983190 CJQ983190 CTM983190 DDI983190 DNE983190 DXA983190 EGW983190 EQS983190 FAO983190 FKK983190 FUG983190 GEC983190 GNY983190 GXU983190 HHQ983190 HRM983190 IBI983190 ILE983190 IVA983190 JEW983190 JOS983190 JYO983190 KIK983190 KSG983190 LCC983190 LLY983190 LVU983190 MFQ983190 MPM983190 MZI983190 NJE983190 NTA983190 OCW983190 OMS983190 OWO983190 PGK983190 PQG983190 QAC983190 QJY983190 QTU983190 RDQ983190 RNM983190 RXI983190 SHE983190 SRA983190 TAW983190 TKS983190 TUO983190 UEK983190 UOG983190 UYC983190 VHY983190 VRU983190 WBQ983190 WLM983190 WVI983190">
      <formula1>0</formula1>
      <formula2>0</formula2>
    </dataValidation>
  </dataValidations>
  <printOptions horizontalCentered="1"/>
  <pageMargins left="0.55118110236220474" right="0.47244094488188981" top="0.35433070866141736" bottom="0.43307086614173229" header="0.35433070866141736" footer="0.31496062992125984"/>
  <pageSetup scale="70" firstPageNumber="9"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Norma</cp:lastModifiedBy>
  <cp:lastPrinted>2018-01-17T23:34:32Z</cp:lastPrinted>
  <dcterms:created xsi:type="dcterms:W3CDTF">2018-01-17T22:17:25Z</dcterms:created>
  <dcterms:modified xsi:type="dcterms:W3CDTF">2018-01-17T23:34:34Z</dcterms:modified>
</cp:coreProperties>
</file>