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  <definedName name="_xlnm.Print_Titles" localSheetId="1">'F5'!$1:$3</definedName>
  </definedNames>
  <calcPr calcId="145621"/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E60" i="1" s="1"/>
  <c r="D41" i="1"/>
  <c r="C41" i="1"/>
  <c r="B41" i="1"/>
  <c r="F34" i="1"/>
  <c r="E34" i="1"/>
  <c r="D34" i="1"/>
  <c r="C34" i="1"/>
  <c r="C37" i="1" s="1"/>
  <c r="B34" i="1"/>
  <c r="F32" i="1"/>
  <c r="E32" i="1"/>
  <c r="D32" i="1"/>
  <c r="C32" i="1"/>
  <c r="B32" i="1"/>
  <c r="F25" i="1"/>
  <c r="F37" i="1" s="1"/>
  <c r="E25" i="1"/>
  <c r="E37" i="1" s="1"/>
  <c r="D25" i="1"/>
  <c r="C25" i="1"/>
  <c r="B25" i="1"/>
  <c r="B37" i="1" s="1"/>
  <c r="F13" i="1"/>
  <c r="E13" i="1"/>
  <c r="D13" i="1"/>
  <c r="C13" i="1"/>
  <c r="B13" i="1"/>
  <c r="F60" i="1" l="1"/>
  <c r="F65" i="1" s="1"/>
  <c r="E65" i="1"/>
  <c r="C60" i="1"/>
  <c r="B60" i="1"/>
  <c r="B65" i="1" s="1"/>
  <c r="G38" i="1"/>
  <c r="D37" i="1"/>
  <c r="C65" i="1"/>
  <c r="D60" i="1"/>
  <c r="D65" i="1" l="1"/>
</calcChain>
</file>

<file path=xl/sharedStrings.xml><?xml version="1.0" encoding="utf-8"?>
<sst xmlns="http://schemas.openxmlformats.org/spreadsheetml/2006/main" count="75" uniqueCount="75">
  <si>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</si>
  <si>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</si>
  <si>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</si>
  <si>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</si>
  <si>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</si>
  <si>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</si>
  <si>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</si>
  <si>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</si>
  <si>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</si>
  <si>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</si>
  <si>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</si>
  <si>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</si>
  <si>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</si>
  <si>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</si>
  <si>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</si>
  <si>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</si>
  <si>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</si>
  <si>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</si>
  <si>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</si>
  <si>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</si>
  <si>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</si>
  <si>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</si>
  <si>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</si>
  <si>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</si>
  <si>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</si>
  <si>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</si>
  <si>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</si>
  <si>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</si>
  <si>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</si>
  <si>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</si>
  <si>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</si>
  <si>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</si>
  <si>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</si>
  <si>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</si>
  <si>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</si>
  <si>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</si>
  <si>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</si>
  <si>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</si>
  <si>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</si>
  <si>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</si>
  <si>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</si>
  <si>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</si>
  <si>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</si>
  <si>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</si>
  <si>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</si>
  <si>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</si>
  <si>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</si>
  <si>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</si>
  <si>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</si>
  <si>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</si>
  <si>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</si>
  <si>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</si>
  <si>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</si>
  <si>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</si>
  <si>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</si>
  <si>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</si>
  <si>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</si>
  <si>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</si>
  <si>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</si>
  <si>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</si>
  <si>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</si>
  <si>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</si>
  <si>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</si>
  <si>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</si>
  <si>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</si>
  <si>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</si>
  <si>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</si>
  <si>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</si>
  <si>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</si>
  <si>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</si>
  <si>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</si>
  <si>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UNIDAD DE TELEVISION DE GUANAJUATO
Estado Analítico de Ingresos Detallado - LDF
al 30 de Junio de 2018
PESOS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</si>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</sst>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8" formatCode="_-[$€-2]* #,##0.00_-;\-[$€-2]* #,##0.00_-;_-[$€-2]* \-??_-"/>
    <numFmt numFmtId="169" formatCode="_-[$€-2]* #,##0.00_-;\-[$€-2]* #,##0.00_-;_-[$€-2]* &quot;-&quot;??_-"/>
    <numFmt numFmtId="170" formatCode="_-* #,##0.00\ _€_-;\-* #,##0.00\ _€_-;_-* &quot;-&quot;??\ _€_-;_-@_-"/>
    <numFmt numFmtId="171" formatCode="_-\$* #,##0.00_-;&quot;-$&quot;* #,##0.00_-;_-\$* \-??_-;_-@_-"/>
    <numFmt numFmtId="181" formatCode="_(* #,##0.00_);_(* \(#,##0.00\);_(* &quot;-&quot;??_);_(@_)"/>
  </numFmts>
  <fonts count="3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indexed="8"/>
      <name val="Arial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  <charset val="1"/>
    </font>
  </fonts>
  <fills count="3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88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0" applyNumberFormat="0" applyAlignment="0" applyProtection="0"/>
    <xf numFmtId="0" fontId="15" fillId="9" borderId="11" applyNumberFormat="0" applyAlignment="0" applyProtection="0"/>
    <xf numFmtId="0" fontId="16" fillId="9" borderId="10" applyNumberFormat="0" applyAlignment="0" applyProtection="0"/>
    <xf numFmtId="0" fontId="17" fillId="0" borderId="12" applyNumberFormat="0" applyFill="0" applyAlignment="0" applyProtection="0"/>
    <xf numFmtId="0" fontId="18" fillId="10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35" borderId="0" applyNumberFormat="0" applyBorder="0" applyAlignment="0" applyProtection="0"/>
    <xf numFmtId="0" fontId="1" fillId="0" borderId="0"/>
    <xf numFmtId="0" fontId="1" fillId="11" borderId="14" applyNumberFormat="0" applyFont="0" applyAlignment="0" applyProtection="0"/>
    <xf numFmtId="0" fontId="26" fillId="0" borderId="0"/>
    <xf numFmtId="164" fontId="26" fillId="0" borderId="0"/>
    <xf numFmtId="165" fontId="24" fillId="0" borderId="0" applyFill="0" applyBorder="0" applyAlignment="0" applyProtection="0"/>
    <xf numFmtId="0" fontId="24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5" borderId="0" applyNumberFormat="0" applyBorder="0" applyAlignment="0" applyProtection="0"/>
    <xf numFmtId="168" fontId="24" fillId="0" borderId="0" applyFill="0" applyBorder="0" applyAlignment="0" applyProtection="0"/>
    <xf numFmtId="169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27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43" fontId="26" fillId="0" borderId="0" applyFont="0" applyFill="0" applyBorder="0" applyAlignment="0" applyProtection="0"/>
    <xf numFmtId="165" fontId="24" fillId="0" borderId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4" fillId="0" borderId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1" fillId="0" borderId="0"/>
    <xf numFmtId="0" fontId="26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6" fillId="0" borderId="0"/>
    <xf numFmtId="0" fontId="24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26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6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6" fillId="0" borderId="0"/>
    <xf numFmtId="0" fontId="24" fillId="0" borderId="0"/>
    <xf numFmtId="0" fontId="1" fillId="0" borderId="0"/>
    <xf numFmtId="0" fontId="26" fillId="0" borderId="0"/>
    <xf numFmtId="0" fontId="24" fillId="0" borderId="0"/>
    <xf numFmtId="0" fontId="1" fillId="0" borderId="0"/>
    <xf numFmtId="0" fontId="26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6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1" fillId="0" borderId="0"/>
    <xf numFmtId="0" fontId="1" fillId="11" borderId="14" applyNumberFormat="0" applyFont="0" applyAlignment="0" applyProtection="0"/>
    <xf numFmtId="0" fontId="1" fillId="11" borderId="14" applyNumberFormat="0" applyFont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5" fillId="36" borderId="17" applyNumberFormat="0" applyProtection="0">
      <alignment horizontal="left" vertical="center" indent="1"/>
    </xf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9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1" fillId="11" borderId="14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7" fillId="0" borderId="0"/>
    <xf numFmtId="44" fontId="1" fillId="0" borderId="0" applyFont="0" applyFill="0" applyBorder="0" applyAlignment="0" applyProtection="0"/>
    <xf numFmtId="0" fontId="38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2" borderId="4" xfId="0" applyFont="1" applyFill="1" applyBorder="1"/>
    <xf numFmtId="0" fontId="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4" fontId="3" fillId="3" borderId="6" xfId="0" applyNumberFormat="1" applyFont="1" applyFill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0" xfId="1" applyProtection="1">
      <protection locked="0"/>
    </xf>
    <xf numFmtId="0" fontId="3" fillId="0" borderId="0" xfId="1"/>
    <xf numFmtId="0" fontId="4" fillId="0" borderId="0" xfId="1" applyFont="1"/>
    <xf numFmtId="4" fontId="5" fillId="4" borderId="6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0" fontId="36" fillId="0" borderId="0" xfId="466" applyFont="1" applyFill="1" applyBorder="1" applyAlignment="1" applyProtection="1">
      <alignment horizontal="center" vertical="top"/>
      <protection locked="0"/>
    </xf>
    <xf numFmtId="0" fontId="34" fillId="0" borderId="19" xfId="466" applyFont="1" applyFill="1" applyBorder="1" applyAlignment="1" applyProtection="1">
      <alignment horizontal="center"/>
      <protection locked="0"/>
    </xf>
    <xf numFmtId="0" fontId="1" fillId="0" borderId="0" xfId="42"/>
    <xf numFmtId="0" fontId="30" fillId="0" borderId="0" xfId="466" applyFont="1" applyFill="1" applyProtection="1">
      <protection locked="0"/>
    </xf>
    <xf numFmtId="0" fontId="6" fillId="0" borderId="0" xfId="467"/>
    <xf numFmtId="0" fontId="34" fillId="0" borderId="0" xfId="466" applyFont="1" applyFill="1" applyProtection="1">
      <protection locked="0"/>
    </xf>
    <xf numFmtId="0" fontId="33" fillId="0" borderId="0" xfId="466" applyFont="1" applyFill="1" applyProtection="1">
      <protection locked="0"/>
    </xf>
    <xf numFmtId="0" fontId="36" fillId="0" borderId="0" xfId="466" applyFont="1" applyFill="1" applyBorder="1" applyAlignment="1" applyProtection="1">
      <alignment horizontal="center" vertical="top" wrapText="1"/>
      <protection locked="0"/>
    </xf>
    <xf numFmtId="4" fontId="33" fillId="0" borderId="0" xfId="466" applyNumberFormat="1" applyFont="1" applyFill="1" applyAlignment="1" applyProtection="1">
      <alignment horizontal="right" vertical="top"/>
      <protection locked="0"/>
    </xf>
    <xf numFmtId="0" fontId="35" fillId="0" borderId="0" xfId="467" applyFont="1"/>
    <xf numFmtId="0" fontId="33" fillId="0" borderId="0" xfId="467" applyFont="1" applyAlignment="1"/>
    <xf numFmtId="49" fontId="33" fillId="0" borderId="0" xfId="466" applyNumberFormat="1" applyFont="1" applyFill="1" applyProtection="1">
      <protection locked="0"/>
    </xf>
    <xf numFmtId="4" fontId="33" fillId="0" borderId="20" xfId="466" applyNumberFormat="1" applyFont="1" applyFill="1" applyBorder="1" applyProtection="1">
      <protection locked="0"/>
    </xf>
    <xf numFmtId="0" fontId="35" fillId="0" borderId="20" xfId="467" applyFont="1" applyBorder="1"/>
    <xf numFmtId="0" fontId="6" fillId="0" borderId="20" xfId="467" applyBorder="1"/>
    <xf numFmtId="49" fontId="33" fillId="0" borderId="0" xfId="466" applyNumberFormat="1" applyFont="1" applyFill="1" applyAlignment="1" applyProtection="1">
      <alignment horizontal="left" vertical="top" wrapText="1"/>
      <protection locked="0"/>
    </xf>
    <xf numFmtId="0" fontId="35" fillId="0" borderId="0" xfId="467" applyFont="1" applyAlignment="1">
      <alignment wrapText="1"/>
    </xf>
    <xf numFmtId="49" fontId="33" fillId="0" borderId="0" xfId="466" applyNumberFormat="1" applyFont="1" applyFill="1" applyAlignment="1" applyProtection="1">
      <alignment wrapText="1"/>
      <protection locked="0"/>
    </xf>
    <xf numFmtId="0" fontId="34" fillId="0" borderId="16" xfId="466" applyFont="1" applyFill="1" applyBorder="1" applyAlignment="1" applyProtection="1">
      <alignment horizontal="center" wrapText="1"/>
      <protection locked="0"/>
    </xf>
  </cellXfs>
  <cellStyles count="488">
    <cellStyle name="=C:\WINNT\SYSTEM32\COMMAND.COM" xfId="45"/>
    <cellStyle name="20% - Énfasis1" xfId="19" builtinId="30" customBuiltin="1"/>
    <cellStyle name="20% - Énfasis1 2" xfId="48"/>
    <cellStyle name="20% - Énfasis2" xfId="23" builtinId="34" customBuiltin="1"/>
    <cellStyle name="20% - Énfasis2 2" xfId="49"/>
    <cellStyle name="20% - Énfasis3" xfId="27" builtinId="38" customBuiltin="1"/>
    <cellStyle name="20% - Énfasis3 2" xfId="50"/>
    <cellStyle name="20% - Énfasis4" xfId="31" builtinId="42" customBuiltin="1"/>
    <cellStyle name="20% - Énfasis4 2" xfId="5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3 2" xfId="52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3 2" xfId="53"/>
    <cellStyle name="60% - Énfasis4" xfId="33" builtinId="44" customBuiltin="1"/>
    <cellStyle name="60% - Énfasis4 2" xfId="54"/>
    <cellStyle name="60% - Énfasis5" xfId="37" builtinId="48" customBuiltin="1"/>
    <cellStyle name="60% - Énfasis6" xfId="41" builtinId="52" customBuiltin="1"/>
    <cellStyle name="60% - Énfasis6 2" xfId="55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Comma 10 4" xfId="479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56"/>
    <cellStyle name="Euro 2" xfId="57"/>
    <cellStyle name="Fecha" xfId="58"/>
    <cellStyle name="Fijo" xfId="59"/>
    <cellStyle name="HEADING1" xfId="60"/>
    <cellStyle name="HEADING2" xfId="61"/>
    <cellStyle name="Incorrecto" xfId="8" builtinId="27" customBuiltin="1"/>
    <cellStyle name="Millares 10" xfId="62"/>
    <cellStyle name="Millares 11" xfId="63"/>
    <cellStyle name="Millares 12" xfId="64"/>
    <cellStyle name="Millares 13" xfId="65"/>
    <cellStyle name="Millares 14" xfId="66"/>
    <cellStyle name="Millares 15" xfId="67"/>
    <cellStyle name="Millares 16" xfId="477"/>
    <cellStyle name="Millares 17" xfId="463"/>
    <cellStyle name="Millares 2" xfId="46"/>
    <cellStyle name="Millares 2 10" xfId="68"/>
    <cellStyle name="Millares 2 10 2" xfId="69"/>
    <cellStyle name="Millares 2 11" xfId="70"/>
    <cellStyle name="Millares 2 11 2" xfId="71"/>
    <cellStyle name="Millares 2 12" xfId="72"/>
    <cellStyle name="Millares 2 12 2" xfId="73"/>
    <cellStyle name="Millares 2 13" xfId="74"/>
    <cellStyle name="Millares 2 13 2" xfId="75"/>
    <cellStyle name="Millares 2 14" xfId="76"/>
    <cellStyle name="Millares 2 14 2" xfId="77"/>
    <cellStyle name="Millares 2 15" xfId="78"/>
    <cellStyle name="Millares 2 15 2" xfId="79"/>
    <cellStyle name="Millares 2 16" xfId="80"/>
    <cellStyle name="Millares 2 16 2" xfId="81"/>
    <cellStyle name="Millares 2 17" xfId="82"/>
    <cellStyle name="Millares 2 17 2" xfId="83"/>
    <cellStyle name="Millares 2 18" xfId="84"/>
    <cellStyle name="Millares 2 18 2" xfId="85"/>
    <cellStyle name="Millares 2 19" xfId="86"/>
    <cellStyle name="Millares 2 2" xfId="87"/>
    <cellStyle name="Millares 2 2 10" xfId="88"/>
    <cellStyle name="Millares 2 2 11" xfId="89"/>
    <cellStyle name="Millares 2 2 12" xfId="90"/>
    <cellStyle name="Millares 2 2 13" xfId="91"/>
    <cellStyle name="Millares 2 2 14" xfId="92"/>
    <cellStyle name="Millares 2 2 15" xfId="93"/>
    <cellStyle name="Millares 2 2 16" xfId="94"/>
    <cellStyle name="Millares 2 2 17" xfId="95"/>
    <cellStyle name="Millares 2 2 18" xfId="96"/>
    <cellStyle name="Millares 2 2 19" xfId="97"/>
    <cellStyle name="Millares 2 2 2" xfId="98"/>
    <cellStyle name="Millares 2 2 2 2" xfId="99"/>
    <cellStyle name="Millares 2 2 20" xfId="100"/>
    <cellStyle name="Millares 2 2 21" xfId="101"/>
    <cellStyle name="Millares 2 2 22" xfId="102"/>
    <cellStyle name="Millares 2 2 23" xfId="103"/>
    <cellStyle name="Millares 2 2 24" xfId="104"/>
    <cellStyle name="Millares 2 2 25" xfId="105"/>
    <cellStyle name="Millares 2 2 26" xfId="106"/>
    <cellStyle name="Millares 2 2 27" xfId="107"/>
    <cellStyle name="Millares 2 2 28" xfId="108"/>
    <cellStyle name="Millares 2 2 29" xfId="469"/>
    <cellStyle name="Millares 2 2 3" xfId="109"/>
    <cellStyle name="Millares 2 2 3 2" xfId="110"/>
    <cellStyle name="Millares 2 2 30" xfId="484"/>
    <cellStyle name="Millares 2 2 4" xfId="111"/>
    <cellStyle name="Millares 2 2 5" xfId="112"/>
    <cellStyle name="Millares 2 2 6" xfId="113"/>
    <cellStyle name="Millares 2 2 7" xfId="114"/>
    <cellStyle name="Millares 2 2 8" xfId="115"/>
    <cellStyle name="Millares 2 2 9" xfId="116"/>
    <cellStyle name="Millares 2 20" xfId="117"/>
    <cellStyle name="Millares 2 21" xfId="118"/>
    <cellStyle name="Millares 2 22" xfId="119"/>
    <cellStyle name="Millares 2 23" xfId="120"/>
    <cellStyle name="Millares 2 24" xfId="121"/>
    <cellStyle name="Millares 2 25" xfId="122"/>
    <cellStyle name="Millares 2 26" xfId="123"/>
    <cellStyle name="Millares 2 27" xfId="124"/>
    <cellStyle name="Millares 2 28" xfId="125"/>
    <cellStyle name="Millares 2 29" xfId="126"/>
    <cellStyle name="Millares 2 3" xfId="127"/>
    <cellStyle name="Millares 2 3 10" xfId="128"/>
    <cellStyle name="Millares 2 3 11" xfId="129"/>
    <cellStyle name="Millares 2 3 12" xfId="130"/>
    <cellStyle name="Millares 2 3 13" xfId="131"/>
    <cellStyle name="Millares 2 3 14" xfId="132"/>
    <cellStyle name="Millares 2 3 15" xfId="133"/>
    <cellStyle name="Millares 2 3 16" xfId="134"/>
    <cellStyle name="Millares 2 3 17" xfId="135"/>
    <cellStyle name="Millares 2 3 18" xfId="136"/>
    <cellStyle name="Millares 2 3 19" xfId="137"/>
    <cellStyle name="Millares 2 3 2" xfId="138"/>
    <cellStyle name="Millares 2 3 2 2" xfId="139"/>
    <cellStyle name="Millares 2 3 20" xfId="140"/>
    <cellStyle name="Millares 2 3 21" xfId="141"/>
    <cellStyle name="Millares 2 3 22" xfId="142"/>
    <cellStyle name="Millares 2 3 23" xfId="143"/>
    <cellStyle name="Millares 2 3 24" xfId="144"/>
    <cellStyle name="Millares 2 3 25" xfId="485"/>
    <cellStyle name="Millares 2 3 3" xfId="145"/>
    <cellStyle name="Millares 2 3 4" xfId="146"/>
    <cellStyle name="Millares 2 3 5" xfId="147"/>
    <cellStyle name="Millares 2 3 6" xfId="148"/>
    <cellStyle name="Millares 2 3 7" xfId="149"/>
    <cellStyle name="Millares 2 3 8" xfId="150"/>
    <cellStyle name="Millares 2 3 9" xfId="151"/>
    <cellStyle name="Millares 2 30" xfId="152"/>
    <cellStyle name="Millares 2 31" xfId="483"/>
    <cellStyle name="Millares 2 4" xfId="153"/>
    <cellStyle name="Millares 2 4 2" xfId="154"/>
    <cellStyle name="Millares 2 5" xfId="155"/>
    <cellStyle name="Millares 2 5 2" xfId="156"/>
    <cellStyle name="Millares 2 6" xfId="157"/>
    <cellStyle name="Millares 2 6 2" xfId="158"/>
    <cellStyle name="Millares 2 7" xfId="159"/>
    <cellStyle name="Millares 2 7 2" xfId="160"/>
    <cellStyle name="Millares 2 8" xfId="161"/>
    <cellStyle name="Millares 2 8 2" xfId="162"/>
    <cellStyle name="Millares 2 9" xfId="163"/>
    <cellStyle name="Millares 2 9 2" xfId="164"/>
    <cellStyle name="Millares 3" xfId="165"/>
    <cellStyle name="Millares 3 2" xfId="166"/>
    <cellStyle name="Millares 3 3" xfId="167"/>
    <cellStyle name="Millares 3 4" xfId="168"/>
    <cellStyle name="Millares 3 5" xfId="169"/>
    <cellStyle name="Millares 3 6" xfId="170"/>
    <cellStyle name="Millares 3 7" xfId="171"/>
    <cellStyle name="Millares 3 8" xfId="486"/>
    <cellStyle name="Millares 4" xfId="172"/>
    <cellStyle name="Millares 4 2" xfId="173"/>
    <cellStyle name="Millares 4 3" xfId="174"/>
    <cellStyle name="Millares 5" xfId="175"/>
    <cellStyle name="Millares 6" xfId="176"/>
    <cellStyle name="Millares 7" xfId="177"/>
    <cellStyle name="Millares 8" xfId="178"/>
    <cellStyle name="Millares 8 2" xfId="179"/>
    <cellStyle name="Millares 9" xfId="180"/>
    <cellStyle name="Moneda 2" xfId="181"/>
    <cellStyle name="Moneda 2 2" xfId="182"/>
    <cellStyle name="Moneda 2 3" xfId="487"/>
    <cellStyle name="Moneda 3" xfId="481"/>
    <cellStyle name="Neutral" xfId="9" builtinId="28" customBuiltin="1"/>
    <cellStyle name="Normal" xfId="0" builtinId="0"/>
    <cellStyle name="Normal 10" xfId="470"/>
    <cellStyle name="Normal 10 2" xfId="183"/>
    <cellStyle name="Normal 10 3" xfId="184"/>
    <cellStyle name="Normal 10 4" xfId="185"/>
    <cellStyle name="Normal 10 5" xfId="186"/>
    <cellStyle name="Normal 10 6" xfId="187"/>
    <cellStyle name="Normal 11" xfId="471"/>
    <cellStyle name="Normal 11 2" xfId="188"/>
    <cellStyle name="Normal 12" xfId="472"/>
    <cellStyle name="Normal 12 2" xfId="189"/>
    <cellStyle name="Normal 12 3" xfId="190"/>
    <cellStyle name="Normal 13" xfId="473"/>
    <cellStyle name="Normal 13 2" xfId="191"/>
    <cellStyle name="Normal 14" xfId="474"/>
    <cellStyle name="Normal 14 2" xfId="192"/>
    <cellStyle name="Normal 15" xfId="193"/>
    <cellStyle name="Normal 16" xfId="480"/>
    <cellStyle name="Normal 17" xfId="42"/>
    <cellStyle name="Normal 2" xfId="1"/>
    <cellStyle name="Normal 2 10" xfId="194"/>
    <cellStyle name="Normal 2 10 2" xfId="195"/>
    <cellStyle name="Normal 2 10 3" xfId="196"/>
    <cellStyle name="Normal 2 10 4" xfId="197"/>
    <cellStyle name="Normal 2 11" xfId="198"/>
    <cellStyle name="Normal 2 11 2" xfId="199"/>
    <cellStyle name="Normal 2 11 3" xfId="200"/>
    <cellStyle name="Normal 2 11 4" xfId="201"/>
    <cellStyle name="Normal 2 12" xfId="202"/>
    <cellStyle name="Normal 2 12 2" xfId="203"/>
    <cellStyle name="Normal 2 12 3" xfId="204"/>
    <cellStyle name="Normal 2 12 4" xfId="205"/>
    <cellStyle name="Normal 2 13" xfId="206"/>
    <cellStyle name="Normal 2 13 2" xfId="207"/>
    <cellStyle name="Normal 2 13 3" xfId="208"/>
    <cellStyle name="Normal 2 13 4" xfId="209"/>
    <cellStyle name="Normal 2 14" xfId="210"/>
    <cellStyle name="Normal 2 14 2" xfId="211"/>
    <cellStyle name="Normal 2 14 3" xfId="212"/>
    <cellStyle name="Normal 2 14 4" xfId="213"/>
    <cellStyle name="Normal 2 15" xfId="214"/>
    <cellStyle name="Normal 2 15 2" xfId="215"/>
    <cellStyle name="Normal 2 15 3" xfId="216"/>
    <cellStyle name="Normal 2 15 4" xfId="217"/>
    <cellStyle name="Normal 2 16" xfId="218"/>
    <cellStyle name="Normal 2 16 2" xfId="219"/>
    <cellStyle name="Normal 2 16 3" xfId="220"/>
    <cellStyle name="Normal 2 16 4" xfId="221"/>
    <cellStyle name="Normal 2 17" xfId="222"/>
    <cellStyle name="Normal 2 17 2" xfId="223"/>
    <cellStyle name="Normal 2 17 3" xfId="224"/>
    <cellStyle name="Normal 2 17 4" xfId="225"/>
    <cellStyle name="Normal 2 18" xfId="226"/>
    <cellStyle name="Normal 2 18 2" xfId="227"/>
    <cellStyle name="Normal 2 18 3" xfId="228"/>
    <cellStyle name="Normal 2 19" xfId="229"/>
    <cellStyle name="Normal 2 19 2" xfId="230"/>
    <cellStyle name="Normal 2 2" xfId="44"/>
    <cellStyle name="Normal 2 2 10" xfId="231"/>
    <cellStyle name="Normal 2 2 11" xfId="232"/>
    <cellStyle name="Normal 2 2 12" xfId="233"/>
    <cellStyle name="Normal 2 2 13" xfId="234"/>
    <cellStyle name="Normal 2 2 14" xfId="235"/>
    <cellStyle name="Normal 2 2 15" xfId="236"/>
    <cellStyle name="Normal 2 2 16" xfId="237"/>
    <cellStyle name="Normal 2 2 17" xfId="238"/>
    <cellStyle name="Normal 2 2 18" xfId="239"/>
    <cellStyle name="Normal 2 2 19" xfId="240"/>
    <cellStyle name="Normal 2 2 2" xfId="241"/>
    <cellStyle name="Normal 2 2 2 2" xfId="242"/>
    <cellStyle name="Normal 2 2 2 3" xfId="243"/>
    <cellStyle name="Normal 2 2 2 4" xfId="244"/>
    <cellStyle name="Normal 2 2 2 5" xfId="245"/>
    <cellStyle name="Normal 2 2 2 6" xfId="246"/>
    <cellStyle name="Normal 2 2 2 7" xfId="247"/>
    <cellStyle name="Normal 2 2 20" xfId="248"/>
    <cellStyle name="Normal 2 2 21" xfId="249"/>
    <cellStyle name="Normal 2 2 22" xfId="250"/>
    <cellStyle name="Normal 2 2 23" xfId="251"/>
    <cellStyle name="Normal 2 2 3" xfId="252"/>
    <cellStyle name="Normal 2 2 4" xfId="253"/>
    <cellStyle name="Normal 2 2 5" xfId="254"/>
    <cellStyle name="Normal 2 2 6" xfId="255"/>
    <cellStyle name="Normal 2 2 7" xfId="256"/>
    <cellStyle name="Normal 2 2 8" xfId="257"/>
    <cellStyle name="Normal 2 2 9" xfId="258"/>
    <cellStyle name="Normal 2 20" xfId="259"/>
    <cellStyle name="Normal 2 20 2" xfId="260"/>
    <cellStyle name="Normal 2 21" xfId="261"/>
    <cellStyle name="Normal 2 21 2" xfId="262"/>
    <cellStyle name="Normal 2 22" xfId="263"/>
    <cellStyle name="Normal 2 22 2" xfId="264"/>
    <cellStyle name="Normal 2 23" xfId="265"/>
    <cellStyle name="Normal 2 24" xfId="266"/>
    <cellStyle name="Normal 2 25" xfId="267"/>
    <cellStyle name="Normal 2 26" xfId="268"/>
    <cellStyle name="Normal 2 27" xfId="269"/>
    <cellStyle name="Normal 2 28" xfId="270"/>
    <cellStyle name="Normal 2 29" xfId="271"/>
    <cellStyle name="Normal 2 3" xfId="272"/>
    <cellStyle name="Normal 2 3 10" xfId="273"/>
    <cellStyle name="Normal 2 3 11" xfId="274"/>
    <cellStyle name="Normal 2 3 12" xfId="275"/>
    <cellStyle name="Normal 2 3 13" xfId="276"/>
    <cellStyle name="Normal 2 3 14" xfId="277"/>
    <cellStyle name="Normal 2 3 15" xfId="278"/>
    <cellStyle name="Normal 2 3 16" xfId="279"/>
    <cellStyle name="Normal 2 3 17" xfId="280"/>
    <cellStyle name="Normal 2 3 2" xfId="281"/>
    <cellStyle name="Normal 2 3 2 10" xfId="282"/>
    <cellStyle name="Normal 2 3 2 11" xfId="283"/>
    <cellStyle name="Normal 2 3 2 12" xfId="284"/>
    <cellStyle name="Normal 2 3 2 13" xfId="285"/>
    <cellStyle name="Normal 2 3 2 14" xfId="286"/>
    <cellStyle name="Normal 2 3 2 15" xfId="287"/>
    <cellStyle name="Normal 2 3 2 16" xfId="288"/>
    <cellStyle name="Normal 2 3 2 17" xfId="289"/>
    <cellStyle name="Normal 2 3 2 2" xfId="290"/>
    <cellStyle name="Normal 2 3 2 3" xfId="291"/>
    <cellStyle name="Normal 2 3 2 4" xfId="292"/>
    <cellStyle name="Normal 2 3 2 5" xfId="293"/>
    <cellStyle name="Normal 2 3 2 6" xfId="294"/>
    <cellStyle name="Normal 2 3 2 7" xfId="295"/>
    <cellStyle name="Normal 2 3 2 8" xfId="296"/>
    <cellStyle name="Normal 2 3 2 9" xfId="297"/>
    <cellStyle name="Normal 2 3 3" xfId="298"/>
    <cellStyle name="Normal 2 3 4" xfId="299"/>
    <cellStyle name="Normal 2 3 5" xfId="300"/>
    <cellStyle name="Normal 2 3 6" xfId="301"/>
    <cellStyle name="Normal 2 3 7" xfId="302"/>
    <cellStyle name="Normal 2 3 8" xfId="303"/>
    <cellStyle name="Normal 2 3 8 2" xfId="304"/>
    <cellStyle name="Normal 2 3 9" xfId="305"/>
    <cellStyle name="Normal 2 30" xfId="306"/>
    <cellStyle name="Normal 2 31" xfId="466"/>
    <cellStyle name="Normal 2 32" xfId="47"/>
    <cellStyle name="Normal 2 4" xfId="307"/>
    <cellStyle name="Normal 2 4 2" xfId="308"/>
    <cellStyle name="Normal 2 4 3" xfId="309"/>
    <cellStyle name="Normal 2 4 4" xfId="310"/>
    <cellStyle name="Normal 2 5" xfId="311"/>
    <cellStyle name="Normal 2 5 2" xfId="312"/>
    <cellStyle name="Normal 2 5 3" xfId="313"/>
    <cellStyle name="Normal 2 5 4" xfId="314"/>
    <cellStyle name="Normal 2 6" xfId="315"/>
    <cellStyle name="Normal 2 6 2" xfId="316"/>
    <cellStyle name="Normal 2 6 3" xfId="317"/>
    <cellStyle name="Normal 2 6 4" xfId="318"/>
    <cellStyle name="Normal 2 7" xfId="319"/>
    <cellStyle name="Normal 2 7 2" xfId="320"/>
    <cellStyle name="Normal 2 7 3" xfId="321"/>
    <cellStyle name="Normal 2 7 4" xfId="322"/>
    <cellStyle name="Normal 2 8" xfId="323"/>
    <cellStyle name="Normal 2 8 2" xfId="324"/>
    <cellStyle name="Normal 2 8 3" xfId="325"/>
    <cellStyle name="Normal 2 8 4" xfId="326"/>
    <cellStyle name="Normal 2 82" xfId="327"/>
    <cellStyle name="Normal 2 83" xfId="328"/>
    <cellStyle name="Normal 2 86" xfId="329"/>
    <cellStyle name="Normal 2 9" xfId="330"/>
    <cellStyle name="Normal 2 9 2" xfId="331"/>
    <cellStyle name="Normal 2 9 3" xfId="332"/>
    <cellStyle name="Normal 2 9 4" xfId="333"/>
    <cellStyle name="Normal 3" xfId="334"/>
    <cellStyle name="Normal 3 10" xfId="335"/>
    <cellStyle name="Normal 3 11" xfId="467"/>
    <cellStyle name="Normal 3 2" xfId="336"/>
    <cellStyle name="Normal 3 3" xfId="337"/>
    <cellStyle name="Normal 3 4" xfId="338"/>
    <cellStyle name="Normal 3 5" xfId="339"/>
    <cellStyle name="Normal 3 6" xfId="340"/>
    <cellStyle name="Normal 3 7" xfId="341"/>
    <cellStyle name="Normal 3 8" xfId="342"/>
    <cellStyle name="Normal 3 9" xfId="343"/>
    <cellStyle name="Normal 4" xfId="344"/>
    <cellStyle name="Normal 4 10" xfId="345"/>
    <cellStyle name="Normal 4 11" xfId="346"/>
    <cellStyle name="Normal 4 12" xfId="347"/>
    <cellStyle name="Normal 4 13" xfId="348"/>
    <cellStyle name="Normal 4 14" xfId="349"/>
    <cellStyle name="Normal 4 15" xfId="350"/>
    <cellStyle name="Normal 4 16" xfId="351"/>
    <cellStyle name="Normal 4 17" xfId="352"/>
    <cellStyle name="Normal 4 18" xfId="353"/>
    <cellStyle name="Normal 4 19" xfId="354"/>
    <cellStyle name="Normal 4 2" xfId="355"/>
    <cellStyle name="Normal 4 2 2" xfId="356"/>
    <cellStyle name="Normal 4 20" xfId="357"/>
    <cellStyle name="Normal 4 21" xfId="358"/>
    <cellStyle name="Normal 4 22" xfId="359"/>
    <cellStyle name="Normal 4 3" xfId="360"/>
    <cellStyle name="Normal 4 3 2" xfId="361"/>
    <cellStyle name="Normal 4 4" xfId="362"/>
    <cellStyle name="Normal 4 4 2" xfId="363"/>
    <cellStyle name="Normal 4 5" xfId="364"/>
    <cellStyle name="Normal 4 5 2" xfId="365"/>
    <cellStyle name="Normal 4 6" xfId="366"/>
    <cellStyle name="Normal 4 7" xfId="367"/>
    <cellStyle name="Normal 4 8" xfId="368"/>
    <cellStyle name="Normal 4 9" xfId="369"/>
    <cellStyle name="Normal 5" xfId="370"/>
    <cellStyle name="Normal 5 10" xfId="371"/>
    <cellStyle name="Normal 5 10 2" xfId="372"/>
    <cellStyle name="Normal 5 11" xfId="373"/>
    <cellStyle name="Normal 5 11 2" xfId="374"/>
    <cellStyle name="Normal 5 12" xfId="375"/>
    <cellStyle name="Normal 5 12 2" xfId="376"/>
    <cellStyle name="Normal 5 13" xfId="377"/>
    <cellStyle name="Normal 5 13 2" xfId="378"/>
    <cellStyle name="Normal 5 14" xfId="379"/>
    <cellStyle name="Normal 5 14 2" xfId="380"/>
    <cellStyle name="Normal 5 15" xfId="381"/>
    <cellStyle name="Normal 5 15 2" xfId="382"/>
    <cellStyle name="Normal 5 16" xfId="383"/>
    <cellStyle name="Normal 5 16 2" xfId="384"/>
    <cellStyle name="Normal 5 17" xfId="385"/>
    <cellStyle name="Normal 5 17 2" xfId="386"/>
    <cellStyle name="Normal 5 18" xfId="387"/>
    <cellStyle name="Normal 5 19" xfId="388"/>
    <cellStyle name="Normal 5 2" xfId="389"/>
    <cellStyle name="Normal 5 2 2" xfId="390"/>
    <cellStyle name="Normal 5 20" xfId="391"/>
    <cellStyle name="Normal 5 21" xfId="392"/>
    <cellStyle name="Normal 5 22" xfId="393"/>
    <cellStyle name="Normal 5 3" xfId="394"/>
    <cellStyle name="Normal 5 3 2" xfId="395"/>
    <cellStyle name="Normal 5 3 3" xfId="396"/>
    <cellStyle name="Normal 5 4" xfId="397"/>
    <cellStyle name="Normal 5 4 2" xfId="398"/>
    <cellStyle name="Normal 5 4 3" xfId="399"/>
    <cellStyle name="Normal 5 5" xfId="400"/>
    <cellStyle name="Normal 5 5 2" xfId="401"/>
    <cellStyle name="Normal 5 5 3" xfId="402"/>
    <cellStyle name="Normal 5 6" xfId="403"/>
    <cellStyle name="Normal 5 6 2" xfId="404"/>
    <cellStyle name="Normal 5 7" xfId="405"/>
    <cellStyle name="Normal 5 7 2" xfId="406"/>
    <cellStyle name="Normal 5 7 3" xfId="407"/>
    <cellStyle name="Normal 5 8" xfId="408"/>
    <cellStyle name="Normal 5 8 2" xfId="409"/>
    <cellStyle name="Normal 5 9" xfId="410"/>
    <cellStyle name="Normal 5 9 2" xfId="411"/>
    <cellStyle name="Normal 56" xfId="412"/>
    <cellStyle name="Normal 56 2" xfId="413"/>
    <cellStyle name="Normal 6" xfId="414"/>
    <cellStyle name="Normal 6 2" xfId="415"/>
    <cellStyle name="Normal 6 2 2" xfId="416"/>
    <cellStyle name="Normal 6 3" xfId="417"/>
    <cellStyle name="Normal 6 4" xfId="418"/>
    <cellStyle name="Normal 7" xfId="475"/>
    <cellStyle name="Normal 7 10" xfId="419"/>
    <cellStyle name="Normal 7 11" xfId="420"/>
    <cellStyle name="Normal 7 12" xfId="421"/>
    <cellStyle name="Normal 7 13" xfId="422"/>
    <cellStyle name="Normal 7 14" xfId="423"/>
    <cellStyle name="Normal 7 15" xfId="424"/>
    <cellStyle name="Normal 7 16" xfId="425"/>
    <cellStyle name="Normal 7 17" xfId="426"/>
    <cellStyle name="Normal 7 18" xfId="427"/>
    <cellStyle name="Normal 7 19" xfId="428"/>
    <cellStyle name="Normal 7 2" xfId="429"/>
    <cellStyle name="Normal 7 3" xfId="430"/>
    <cellStyle name="Normal 7 4" xfId="431"/>
    <cellStyle name="Normal 7 5" xfId="432"/>
    <cellStyle name="Normal 7 6" xfId="433"/>
    <cellStyle name="Normal 7 7" xfId="434"/>
    <cellStyle name="Normal 7 8" xfId="435"/>
    <cellStyle name="Normal 7 9" xfId="436"/>
    <cellStyle name="Normal 8" xfId="465"/>
    <cellStyle name="Normal 8 2" xfId="437"/>
    <cellStyle name="Normal 9" xfId="438"/>
    <cellStyle name="Normal 9 2" xfId="439"/>
    <cellStyle name="Normal 9 3" xfId="440"/>
    <cellStyle name="Normal 9 4" xfId="441"/>
    <cellStyle name="Notas 2" xfId="476"/>
    <cellStyle name="Notas 2 2" xfId="442"/>
    <cellStyle name="Notas 3" xfId="43"/>
    <cellStyle name="Notas 9" xfId="443"/>
    <cellStyle name="Porcentaje 2" xfId="444"/>
    <cellStyle name="Porcentaje 2 2" xfId="445"/>
    <cellStyle name="Porcentaje 3" xfId="478"/>
    <cellStyle name="Porcentaje 4" xfId="464"/>
    <cellStyle name="Porcentual 2" xfId="446"/>
    <cellStyle name="Porcentual 2 2" xfId="447"/>
    <cellStyle name="Porcentual 2 3" xfId="468"/>
    <cellStyle name="Porcentual 3" xfId="448"/>
    <cellStyle name="Salida" xfId="11" builtinId="21" customBuiltin="1"/>
    <cellStyle name="SAPBEXstdItem" xfId="449"/>
    <cellStyle name="Texto de advertencia" xfId="15" builtinId="11" customBuiltin="1"/>
    <cellStyle name="Texto explicativo" xfId="16" builtinId="53" customBuiltin="1"/>
    <cellStyle name="Texto explicativo 2" xfId="482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  <cellStyle name="Total 10" xfId="450"/>
    <cellStyle name="Total 11" xfId="451"/>
    <cellStyle name="Total 12" xfId="452"/>
    <cellStyle name="Total 13" xfId="453"/>
    <cellStyle name="Total 14" xfId="454"/>
    <cellStyle name="Total 2" xfId="455"/>
    <cellStyle name="Total 3" xfId="456"/>
    <cellStyle name="Total 4" xfId="457"/>
    <cellStyle name="Total 5" xfId="458"/>
    <cellStyle name="Total 6" xfId="459"/>
    <cellStyle name="Total 7" xfId="460"/>
    <cellStyle name="Total 8" xfId="461"/>
    <cellStyle name="Total 9" xfId="4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2"/>
  </cols>
  <sheetData>
    <row r="1" spans="1:2" x14ac:dyDescent="0.2">
      <c r="A1" s="11"/>
      <c r="B1" s="11"/>
    </row>
    <row r="2020" spans="1:1" x14ac:dyDescent="0.2">
      <c r="A2020" s="13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zoomScale="85" zoomScaleNormal="85" workbookViewId="0">
      <selection sqref="A1:G1"/>
    </sheetView>
  </sheetViews>
  <sheetFormatPr baseColWidth="10" defaultRowHeight="11.25" x14ac:dyDescent="0.2"/>
  <cols>
    <col min="1" max="1" width="44.6640625" style="26" customWidth="1"/>
    <col min="2" max="2" width="16.33203125" style="1" customWidth="1"/>
    <col min="3" max="3" width="15.1640625" style="1" customWidth="1"/>
    <col min="4" max="4" width="16.83203125" style="1" customWidth="1"/>
    <col min="5" max="5" width="15.1640625" style="1" customWidth="1"/>
    <col min="6" max="6" width="14.83203125" style="1" customWidth="1"/>
    <col min="7" max="7" width="17" style="1" customWidth="1"/>
    <col min="8" max="16384" width="12" style="1"/>
  </cols>
  <sheetData>
    <row r="1" spans="1:7" ht="45.75" customHeight="1" x14ac:dyDescent="0.2">
      <c r="A1" s="16" t="s">
        <v>71</v>
      </c>
      <c r="B1" s="17"/>
      <c r="C1" s="17"/>
      <c r="D1" s="17"/>
      <c r="E1" s="17"/>
      <c r="F1" s="17"/>
      <c r="G1" s="18"/>
    </row>
    <row r="2" spans="1:7" x14ac:dyDescent="0.2">
      <c r="A2" s="19"/>
      <c r="B2" s="15" t="s">
        <v>0</v>
      </c>
      <c r="C2" s="15"/>
      <c r="D2" s="15"/>
      <c r="E2" s="15"/>
      <c r="F2" s="15"/>
      <c r="G2" s="2"/>
    </row>
    <row r="3" spans="1:7" ht="32.25" customHeight="1" x14ac:dyDescent="0.2">
      <c r="A3" s="20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x14ac:dyDescent="0.2">
      <c r="A4" s="21"/>
      <c r="B4" s="6"/>
      <c r="C4" s="6"/>
      <c r="D4" s="6"/>
      <c r="E4" s="6"/>
      <c r="F4" s="6"/>
      <c r="G4" s="6"/>
    </row>
    <row r="5" spans="1:7" x14ac:dyDescent="0.2">
      <c r="A5" s="22" t="s">
        <v>8</v>
      </c>
      <c r="B5" s="7"/>
      <c r="C5" s="7"/>
      <c r="D5" s="7"/>
      <c r="E5" s="7"/>
      <c r="F5" s="7"/>
      <c r="G5" s="7"/>
    </row>
    <row r="6" spans="1:7" x14ac:dyDescent="0.2">
      <c r="A6" s="23" t="s">
        <v>9</v>
      </c>
      <c r="B6" s="7"/>
      <c r="C6" s="7"/>
      <c r="D6" s="7">
        <f>B6+C6</f>
        <v>0</v>
      </c>
      <c r="E6" s="7"/>
      <c r="F6" s="7"/>
      <c r="G6" s="7">
        <f>F6-B6</f>
        <v>0</v>
      </c>
    </row>
    <row r="7" spans="1:7" x14ac:dyDescent="0.2">
      <c r="A7" s="23" t="s">
        <v>10</v>
      </c>
      <c r="B7" s="7">
        <v>0</v>
      </c>
      <c r="C7" s="7">
        <v>0</v>
      </c>
      <c r="D7" s="7">
        <f t="shared" ref="D7:D36" si="0">B7+C7</f>
        <v>0</v>
      </c>
      <c r="E7" s="7">
        <v>0</v>
      </c>
      <c r="F7" s="7">
        <v>0</v>
      </c>
      <c r="G7" s="7">
        <f t="shared" ref="G7:G12" si="1">F7-B7</f>
        <v>0</v>
      </c>
    </row>
    <row r="8" spans="1:7" x14ac:dyDescent="0.2">
      <c r="A8" s="23" t="s">
        <v>11</v>
      </c>
      <c r="B8" s="7"/>
      <c r="C8" s="7"/>
      <c r="D8" s="7">
        <f t="shared" si="0"/>
        <v>0</v>
      </c>
      <c r="E8" s="7"/>
      <c r="F8" s="7"/>
      <c r="G8" s="7">
        <f t="shared" si="1"/>
        <v>0</v>
      </c>
    </row>
    <row r="9" spans="1:7" x14ac:dyDescent="0.2">
      <c r="A9" s="23" t="s">
        <v>12</v>
      </c>
      <c r="B9" s="7">
        <v>0</v>
      </c>
      <c r="C9" s="7">
        <v>0</v>
      </c>
      <c r="D9" s="7">
        <f t="shared" si="0"/>
        <v>0</v>
      </c>
      <c r="E9" s="7">
        <v>0</v>
      </c>
      <c r="F9" s="7">
        <v>0</v>
      </c>
      <c r="G9" s="7">
        <f t="shared" si="1"/>
        <v>0</v>
      </c>
    </row>
    <row r="10" spans="1:7" x14ac:dyDescent="0.2">
      <c r="A10" s="23" t="s">
        <v>13</v>
      </c>
      <c r="B10" s="7">
        <v>100000</v>
      </c>
      <c r="C10" s="7">
        <v>43324.160000000003</v>
      </c>
      <c r="D10" s="7">
        <f t="shared" si="0"/>
        <v>143324.16</v>
      </c>
      <c r="E10" s="7">
        <v>143324.16</v>
      </c>
      <c r="F10" s="7">
        <v>143324.16</v>
      </c>
      <c r="G10" s="7">
        <f t="shared" si="1"/>
        <v>43324.160000000003</v>
      </c>
    </row>
    <row r="11" spans="1:7" x14ac:dyDescent="0.2">
      <c r="A11" s="23" t="s">
        <v>14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7" x14ac:dyDescent="0.2">
      <c r="A12" s="23" t="s">
        <v>15</v>
      </c>
      <c r="B12" s="7">
        <v>9500000</v>
      </c>
      <c r="C12" s="7">
        <v>15138472.199999999</v>
      </c>
      <c r="D12" s="7">
        <f t="shared" si="0"/>
        <v>24638472.199999999</v>
      </c>
      <c r="E12" s="7">
        <v>14285080.060000001</v>
      </c>
      <c r="F12" s="7">
        <v>14285080.060000001</v>
      </c>
      <c r="G12" s="7">
        <f t="shared" si="1"/>
        <v>4785080.0600000005</v>
      </c>
    </row>
    <row r="13" spans="1:7" ht="30.75" customHeight="1" x14ac:dyDescent="0.2">
      <c r="A13" s="23" t="s">
        <v>16</v>
      </c>
      <c r="B13" s="7">
        <f>SUM(B14:B24)</f>
        <v>0</v>
      </c>
      <c r="C13" s="7">
        <f t="shared" ref="C13:G13" si="2">SUM(C14:C24)</f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</row>
    <row r="14" spans="1:7" x14ac:dyDescent="0.2">
      <c r="A14" s="23" t="s">
        <v>17</v>
      </c>
      <c r="B14" s="7"/>
      <c r="C14" s="7"/>
      <c r="D14" s="7">
        <f t="shared" si="0"/>
        <v>0</v>
      </c>
      <c r="E14" s="7"/>
      <c r="F14" s="7"/>
      <c r="G14" s="7">
        <f t="shared" ref="G14:G24" si="3">F14-B14</f>
        <v>0</v>
      </c>
    </row>
    <row r="15" spans="1:7" x14ac:dyDescent="0.2">
      <c r="A15" s="23" t="s">
        <v>18</v>
      </c>
      <c r="B15" s="7"/>
      <c r="C15" s="7"/>
      <c r="D15" s="7">
        <f t="shared" si="0"/>
        <v>0</v>
      </c>
      <c r="E15" s="7"/>
      <c r="F15" s="7"/>
      <c r="G15" s="7">
        <f t="shared" si="3"/>
        <v>0</v>
      </c>
    </row>
    <row r="16" spans="1:7" x14ac:dyDescent="0.2">
      <c r="A16" s="23" t="s">
        <v>19</v>
      </c>
      <c r="B16" s="7"/>
      <c r="C16" s="7"/>
      <c r="D16" s="7">
        <f t="shared" si="0"/>
        <v>0</v>
      </c>
      <c r="E16" s="7"/>
      <c r="F16" s="7"/>
      <c r="G16" s="7">
        <f t="shared" si="3"/>
        <v>0</v>
      </c>
    </row>
    <row r="17" spans="1:7" x14ac:dyDescent="0.2">
      <c r="A17" s="23" t="s">
        <v>20</v>
      </c>
      <c r="B17" s="7"/>
      <c r="C17" s="7"/>
      <c r="D17" s="7">
        <f t="shared" si="0"/>
        <v>0</v>
      </c>
      <c r="E17" s="7"/>
      <c r="F17" s="7"/>
      <c r="G17" s="7">
        <f t="shared" si="3"/>
        <v>0</v>
      </c>
    </row>
    <row r="18" spans="1:7" x14ac:dyDescent="0.2">
      <c r="A18" s="23" t="s">
        <v>21</v>
      </c>
      <c r="B18" s="7"/>
      <c r="C18" s="7"/>
      <c r="D18" s="7">
        <f t="shared" si="0"/>
        <v>0</v>
      </c>
      <c r="E18" s="7"/>
      <c r="F18" s="7"/>
      <c r="G18" s="7">
        <f t="shared" si="3"/>
        <v>0</v>
      </c>
    </row>
    <row r="19" spans="1:7" x14ac:dyDescent="0.2">
      <c r="A19" s="23" t="s">
        <v>22</v>
      </c>
      <c r="B19" s="7"/>
      <c r="C19" s="7"/>
      <c r="D19" s="7">
        <f t="shared" si="0"/>
        <v>0</v>
      </c>
      <c r="E19" s="7"/>
      <c r="F19" s="7"/>
      <c r="G19" s="7">
        <f t="shared" si="3"/>
        <v>0</v>
      </c>
    </row>
    <row r="20" spans="1:7" x14ac:dyDescent="0.2">
      <c r="A20" s="23" t="s">
        <v>23</v>
      </c>
      <c r="B20" s="7"/>
      <c r="C20" s="7"/>
      <c r="D20" s="7">
        <f t="shared" si="0"/>
        <v>0</v>
      </c>
      <c r="E20" s="7"/>
      <c r="F20" s="7"/>
      <c r="G20" s="7">
        <f t="shared" si="3"/>
        <v>0</v>
      </c>
    </row>
    <row r="21" spans="1:7" x14ac:dyDescent="0.2">
      <c r="A21" s="23" t="s">
        <v>24</v>
      </c>
      <c r="B21" s="7"/>
      <c r="C21" s="7"/>
      <c r="D21" s="7">
        <f t="shared" si="0"/>
        <v>0</v>
      </c>
      <c r="E21" s="7"/>
      <c r="F21" s="7"/>
      <c r="G21" s="7">
        <f t="shared" si="3"/>
        <v>0</v>
      </c>
    </row>
    <row r="22" spans="1:7" x14ac:dyDescent="0.2">
      <c r="A22" s="23" t="s">
        <v>25</v>
      </c>
      <c r="B22" s="7"/>
      <c r="C22" s="7"/>
      <c r="D22" s="7">
        <f t="shared" si="0"/>
        <v>0</v>
      </c>
      <c r="E22" s="7"/>
      <c r="F22" s="7"/>
      <c r="G22" s="7">
        <f t="shared" si="3"/>
        <v>0</v>
      </c>
    </row>
    <row r="23" spans="1:7" x14ac:dyDescent="0.2">
      <c r="A23" s="23" t="s">
        <v>26</v>
      </c>
      <c r="B23" s="7"/>
      <c r="C23" s="7"/>
      <c r="D23" s="7">
        <f t="shared" si="0"/>
        <v>0</v>
      </c>
      <c r="E23" s="7"/>
      <c r="F23" s="7"/>
      <c r="G23" s="7">
        <f t="shared" si="3"/>
        <v>0</v>
      </c>
    </row>
    <row r="24" spans="1:7" ht="22.5" x14ac:dyDescent="0.2">
      <c r="A24" s="23" t="s">
        <v>27</v>
      </c>
      <c r="B24" s="7"/>
      <c r="C24" s="7"/>
      <c r="D24" s="7">
        <f t="shared" si="0"/>
        <v>0</v>
      </c>
      <c r="E24" s="7"/>
      <c r="F24" s="7"/>
      <c r="G24" s="7">
        <f t="shared" si="3"/>
        <v>0</v>
      </c>
    </row>
    <row r="25" spans="1:7" ht="22.5" x14ac:dyDescent="0.2">
      <c r="A25" s="23" t="s">
        <v>28</v>
      </c>
      <c r="B25" s="7">
        <f>SUM(B26:B30)</f>
        <v>0</v>
      </c>
      <c r="C25" s="7">
        <f t="shared" ref="C25:G25" si="4">SUM(C26:C30)</f>
        <v>0</v>
      </c>
      <c r="D25" s="7">
        <f t="shared" si="4"/>
        <v>0</v>
      </c>
      <c r="E25" s="7">
        <f t="shared" si="4"/>
        <v>0</v>
      </c>
      <c r="F25" s="7">
        <f t="shared" si="4"/>
        <v>0</v>
      </c>
      <c r="G25" s="7">
        <f t="shared" si="4"/>
        <v>0</v>
      </c>
    </row>
    <row r="26" spans="1:7" x14ac:dyDescent="0.2">
      <c r="A26" s="23" t="s">
        <v>29</v>
      </c>
      <c r="B26" s="7"/>
      <c r="C26" s="7"/>
      <c r="D26" s="7">
        <f t="shared" si="0"/>
        <v>0</v>
      </c>
      <c r="E26" s="7"/>
      <c r="F26" s="7"/>
      <c r="G26" s="7">
        <f t="shared" ref="G26:G31" si="5">F26-B26</f>
        <v>0</v>
      </c>
    </row>
    <row r="27" spans="1:7" x14ac:dyDescent="0.2">
      <c r="A27" s="23" t="s">
        <v>30</v>
      </c>
      <c r="B27" s="7"/>
      <c r="C27" s="7"/>
      <c r="D27" s="7">
        <f t="shared" si="0"/>
        <v>0</v>
      </c>
      <c r="E27" s="7"/>
      <c r="F27" s="7"/>
      <c r="G27" s="7">
        <f t="shared" si="5"/>
        <v>0</v>
      </c>
    </row>
    <row r="28" spans="1:7" x14ac:dyDescent="0.2">
      <c r="A28" s="23" t="s">
        <v>31</v>
      </c>
      <c r="B28" s="7"/>
      <c r="C28" s="7"/>
      <c r="D28" s="7">
        <f t="shared" si="0"/>
        <v>0</v>
      </c>
      <c r="E28" s="7"/>
      <c r="F28" s="7"/>
      <c r="G28" s="7">
        <f t="shared" si="5"/>
        <v>0</v>
      </c>
    </row>
    <row r="29" spans="1:7" x14ac:dyDescent="0.2">
      <c r="A29" s="23" t="s">
        <v>32</v>
      </c>
      <c r="B29" s="7"/>
      <c r="C29" s="7"/>
      <c r="D29" s="7">
        <f t="shared" si="0"/>
        <v>0</v>
      </c>
      <c r="E29" s="7"/>
      <c r="F29" s="7"/>
      <c r="G29" s="7">
        <f t="shared" si="5"/>
        <v>0</v>
      </c>
    </row>
    <row r="30" spans="1:7" x14ac:dyDescent="0.2">
      <c r="A30" s="23" t="s">
        <v>33</v>
      </c>
      <c r="B30" s="7"/>
      <c r="C30" s="7"/>
      <c r="D30" s="7">
        <f t="shared" si="0"/>
        <v>0</v>
      </c>
      <c r="E30" s="7"/>
      <c r="F30" s="7"/>
      <c r="G30" s="7">
        <f t="shared" si="5"/>
        <v>0</v>
      </c>
    </row>
    <row r="31" spans="1:7" x14ac:dyDescent="0.2">
      <c r="A31" s="23" t="s">
        <v>34</v>
      </c>
      <c r="B31" s="7">
        <v>69168550.920000002</v>
      </c>
      <c r="C31" s="7">
        <v>7797916.7699999996</v>
      </c>
      <c r="D31" s="7">
        <f t="shared" si="0"/>
        <v>76966467.689999998</v>
      </c>
      <c r="E31" s="7">
        <v>32091661.149999999</v>
      </c>
      <c r="F31" s="7">
        <v>32091661.149999999</v>
      </c>
      <c r="G31" s="7">
        <f t="shared" si="5"/>
        <v>-37076889.770000003</v>
      </c>
    </row>
    <row r="32" spans="1:7" x14ac:dyDescent="0.2">
      <c r="A32" s="23" t="s">
        <v>35</v>
      </c>
      <c r="B32" s="7">
        <f>SUM(B33)</f>
        <v>0</v>
      </c>
      <c r="C32" s="7">
        <f t="shared" ref="C32:G32" si="6">SUM(C33)</f>
        <v>0</v>
      </c>
      <c r="D32" s="7">
        <f t="shared" si="6"/>
        <v>0</v>
      </c>
      <c r="E32" s="7">
        <f t="shared" si="6"/>
        <v>0</v>
      </c>
      <c r="F32" s="7">
        <f t="shared" si="6"/>
        <v>0</v>
      </c>
      <c r="G32" s="7">
        <f t="shared" si="6"/>
        <v>0</v>
      </c>
    </row>
    <row r="33" spans="1:7" x14ac:dyDescent="0.2">
      <c r="A33" s="23" t="s">
        <v>36</v>
      </c>
      <c r="B33" s="7"/>
      <c r="C33" s="7"/>
      <c r="D33" s="7">
        <f t="shared" si="0"/>
        <v>0</v>
      </c>
      <c r="E33" s="7"/>
      <c r="F33" s="7"/>
      <c r="G33" s="7">
        <f>F33-B33</f>
        <v>0</v>
      </c>
    </row>
    <row r="34" spans="1:7" x14ac:dyDescent="0.2">
      <c r="A34" s="23" t="s">
        <v>37</v>
      </c>
      <c r="B34" s="7">
        <f>SUM(B35:B36)</f>
        <v>0</v>
      </c>
      <c r="C34" s="7">
        <f t="shared" ref="C34:G34" si="7">SUM(C35:C36)</f>
        <v>0</v>
      </c>
      <c r="D34" s="7">
        <f t="shared" si="7"/>
        <v>0</v>
      </c>
      <c r="E34" s="7">
        <f t="shared" si="7"/>
        <v>0</v>
      </c>
      <c r="F34" s="7">
        <f t="shared" si="7"/>
        <v>0</v>
      </c>
      <c r="G34" s="7">
        <f t="shared" si="7"/>
        <v>0</v>
      </c>
    </row>
    <row r="35" spans="1:7" x14ac:dyDescent="0.2">
      <c r="A35" s="23" t="s">
        <v>38</v>
      </c>
      <c r="B35" s="7"/>
      <c r="C35" s="7"/>
      <c r="D35" s="7">
        <f t="shared" si="0"/>
        <v>0</v>
      </c>
      <c r="E35" s="7"/>
      <c r="F35" s="7"/>
      <c r="G35" s="7">
        <f t="shared" ref="G35:G36" si="8">F35-B35</f>
        <v>0</v>
      </c>
    </row>
    <row r="36" spans="1:7" x14ac:dyDescent="0.2">
      <c r="A36" s="23" t="s">
        <v>39</v>
      </c>
      <c r="B36" s="7"/>
      <c r="C36" s="7"/>
      <c r="D36" s="7">
        <f t="shared" si="0"/>
        <v>0</v>
      </c>
      <c r="E36" s="7"/>
      <c r="F36" s="7"/>
      <c r="G36" s="7">
        <f t="shared" si="8"/>
        <v>0</v>
      </c>
    </row>
    <row r="37" spans="1:7" ht="22.5" x14ac:dyDescent="0.2">
      <c r="A37" s="22" t="s">
        <v>40</v>
      </c>
      <c r="B37" s="14">
        <f t="shared" ref="B37:G37" si="9">SUM(B6:B13)+B25+B31+B32+B34</f>
        <v>78768550.920000002</v>
      </c>
      <c r="C37" s="14">
        <f t="shared" si="9"/>
        <v>22979713.129999999</v>
      </c>
      <c r="D37" s="14">
        <f t="shared" si="9"/>
        <v>101748264.05</v>
      </c>
      <c r="E37" s="14">
        <f t="shared" si="9"/>
        <v>46520065.369999997</v>
      </c>
      <c r="F37" s="14">
        <f t="shared" si="9"/>
        <v>46520065.369999997</v>
      </c>
      <c r="G37" s="14">
        <f t="shared" si="9"/>
        <v>-32248485.550000004</v>
      </c>
    </row>
    <row r="38" spans="1:7" ht="22.5" x14ac:dyDescent="0.2">
      <c r="A38" s="22" t="s">
        <v>41</v>
      </c>
      <c r="B38" s="9"/>
      <c r="C38" s="9"/>
      <c r="D38" s="9"/>
      <c r="E38" s="9"/>
      <c r="F38" s="9"/>
      <c r="G38" s="8">
        <f>IF((F37-B37)&lt;0,0,(F37-B37))</f>
        <v>0</v>
      </c>
    </row>
    <row r="39" spans="1:7" x14ac:dyDescent="0.2">
      <c r="A39" s="24"/>
      <c r="B39" s="7"/>
      <c r="C39" s="7"/>
      <c r="D39" s="7"/>
      <c r="E39" s="7"/>
      <c r="F39" s="7"/>
      <c r="G39" s="7"/>
    </row>
    <row r="40" spans="1:7" x14ac:dyDescent="0.2">
      <c r="A40" s="22" t="s">
        <v>42</v>
      </c>
      <c r="B40" s="7"/>
      <c r="C40" s="7"/>
      <c r="D40" s="7"/>
      <c r="E40" s="7"/>
      <c r="F40" s="7"/>
      <c r="G40" s="7"/>
    </row>
    <row r="41" spans="1:7" x14ac:dyDescent="0.2">
      <c r="A41" s="23" t="s">
        <v>43</v>
      </c>
      <c r="B41" s="7">
        <f>SUM(B42:B49)</f>
        <v>0</v>
      </c>
      <c r="C41" s="7">
        <f t="shared" ref="C41:G41" si="10">SUM(C42:C49)</f>
        <v>0</v>
      </c>
      <c r="D41" s="7">
        <f t="shared" si="10"/>
        <v>0</v>
      </c>
      <c r="E41" s="7">
        <f t="shared" si="10"/>
        <v>0</v>
      </c>
      <c r="F41" s="7">
        <f t="shared" si="10"/>
        <v>0</v>
      </c>
      <c r="G41" s="7">
        <f t="shared" si="10"/>
        <v>0</v>
      </c>
    </row>
    <row r="42" spans="1:7" ht="22.5" x14ac:dyDescent="0.2">
      <c r="A42" s="23" t="s">
        <v>44</v>
      </c>
      <c r="B42" s="7">
        <v>0</v>
      </c>
      <c r="C42" s="7">
        <v>0</v>
      </c>
      <c r="D42" s="7">
        <f t="shared" ref="D42:D49" si="11">B42+C42</f>
        <v>0</v>
      </c>
      <c r="E42" s="7">
        <v>0</v>
      </c>
      <c r="F42" s="7">
        <v>0</v>
      </c>
      <c r="G42" s="7">
        <f t="shared" ref="G42:G49" si="12">F42-B42</f>
        <v>0</v>
      </c>
    </row>
    <row r="43" spans="1:7" ht="22.5" x14ac:dyDescent="0.2">
      <c r="A43" s="23" t="s">
        <v>45</v>
      </c>
      <c r="B43" s="7">
        <v>0</v>
      </c>
      <c r="C43" s="7">
        <v>0</v>
      </c>
      <c r="D43" s="7">
        <f t="shared" si="11"/>
        <v>0</v>
      </c>
      <c r="E43" s="7">
        <v>0</v>
      </c>
      <c r="F43" s="7">
        <v>0</v>
      </c>
      <c r="G43" s="7">
        <f t="shared" si="12"/>
        <v>0</v>
      </c>
    </row>
    <row r="44" spans="1:7" ht="22.5" x14ac:dyDescent="0.2">
      <c r="A44" s="23" t="s">
        <v>46</v>
      </c>
      <c r="B44" s="7">
        <v>0</v>
      </c>
      <c r="C44" s="7">
        <v>0</v>
      </c>
      <c r="D44" s="7">
        <f t="shared" si="11"/>
        <v>0</v>
      </c>
      <c r="E44" s="7">
        <v>0</v>
      </c>
      <c r="F44" s="7">
        <v>0</v>
      </c>
      <c r="G44" s="7">
        <f t="shared" si="12"/>
        <v>0</v>
      </c>
    </row>
    <row r="45" spans="1:7" ht="33.75" x14ac:dyDescent="0.2">
      <c r="A45" s="23" t="s">
        <v>47</v>
      </c>
      <c r="B45" s="7">
        <v>0</v>
      </c>
      <c r="C45" s="7">
        <v>0</v>
      </c>
      <c r="D45" s="7">
        <f t="shared" si="11"/>
        <v>0</v>
      </c>
      <c r="E45" s="7">
        <v>0</v>
      </c>
      <c r="F45" s="7">
        <v>0</v>
      </c>
      <c r="G45" s="7">
        <f t="shared" si="12"/>
        <v>0</v>
      </c>
    </row>
    <row r="46" spans="1:7" x14ac:dyDescent="0.2">
      <c r="A46" s="23" t="s">
        <v>48</v>
      </c>
      <c r="B46" s="7">
        <v>0</v>
      </c>
      <c r="C46" s="7">
        <v>0</v>
      </c>
      <c r="D46" s="7">
        <f t="shared" si="11"/>
        <v>0</v>
      </c>
      <c r="E46" s="7">
        <v>0</v>
      </c>
      <c r="F46" s="7">
        <v>0</v>
      </c>
      <c r="G46" s="7">
        <f t="shared" si="12"/>
        <v>0</v>
      </c>
    </row>
    <row r="47" spans="1:7" ht="22.5" x14ac:dyDescent="0.2">
      <c r="A47" s="23" t="s">
        <v>49</v>
      </c>
      <c r="B47" s="7">
        <v>0</v>
      </c>
      <c r="C47" s="7">
        <v>0</v>
      </c>
      <c r="D47" s="7">
        <f t="shared" si="11"/>
        <v>0</v>
      </c>
      <c r="E47" s="7">
        <v>0</v>
      </c>
      <c r="F47" s="7">
        <v>0</v>
      </c>
      <c r="G47" s="7">
        <f t="shared" si="12"/>
        <v>0</v>
      </c>
    </row>
    <row r="48" spans="1:7" ht="22.5" x14ac:dyDescent="0.2">
      <c r="A48" s="23" t="s">
        <v>50</v>
      </c>
      <c r="B48" s="7">
        <v>0</v>
      </c>
      <c r="C48" s="7">
        <v>0</v>
      </c>
      <c r="D48" s="7">
        <f t="shared" si="11"/>
        <v>0</v>
      </c>
      <c r="E48" s="7">
        <v>0</v>
      </c>
      <c r="F48" s="7">
        <v>0</v>
      </c>
      <c r="G48" s="7">
        <f t="shared" si="12"/>
        <v>0</v>
      </c>
    </row>
    <row r="49" spans="1:7" ht="22.5" x14ac:dyDescent="0.2">
      <c r="A49" s="23" t="s">
        <v>51</v>
      </c>
      <c r="B49" s="7">
        <v>0</v>
      </c>
      <c r="C49" s="7">
        <v>0</v>
      </c>
      <c r="D49" s="7">
        <f t="shared" si="11"/>
        <v>0</v>
      </c>
      <c r="E49" s="7">
        <v>0</v>
      </c>
      <c r="F49" s="7">
        <v>0</v>
      </c>
      <c r="G49" s="7">
        <f t="shared" si="12"/>
        <v>0</v>
      </c>
    </row>
    <row r="50" spans="1:7" x14ac:dyDescent="0.2">
      <c r="A50" s="23" t="s">
        <v>52</v>
      </c>
      <c r="B50" s="7">
        <f>SUM(B51:B54)</f>
        <v>0</v>
      </c>
      <c r="C50" s="7">
        <f t="shared" ref="C50:G50" si="13">SUM(C51:C54)</f>
        <v>0</v>
      </c>
      <c r="D50" s="7">
        <f t="shared" si="13"/>
        <v>0</v>
      </c>
      <c r="E50" s="7">
        <f t="shared" si="13"/>
        <v>0</v>
      </c>
      <c r="F50" s="7">
        <f t="shared" si="13"/>
        <v>0</v>
      </c>
      <c r="G50" s="7">
        <f t="shared" si="13"/>
        <v>0</v>
      </c>
    </row>
    <row r="51" spans="1:7" x14ac:dyDescent="0.2">
      <c r="A51" s="23" t="s">
        <v>53</v>
      </c>
      <c r="B51" s="7"/>
      <c r="C51" s="7"/>
      <c r="D51" s="7">
        <f t="shared" ref="D51:D54" si="14">B51+C51</f>
        <v>0</v>
      </c>
      <c r="E51" s="7"/>
      <c r="F51" s="7"/>
      <c r="G51" s="7">
        <f t="shared" ref="G51:G54" si="15">F51-B51</f>
        <v>0</v>
      </c>
    </row>
    <row r="52" spans="1:7" x14ac:dyDescent="0.2">
      <c r="A52" s="23" t="s">
        <v>54</v>
      </c>
      <c r="B52" s="7"/>
      <c r="C52" s="7"/>
      <c r="D52" s="7">
        <f t="shared" si="14"/>
        <v>0</v>
      </c>
      <c r="E52" s="7"/>
      <c r="F52" s="7"/>
      <c r="G52" s="7">
        <f t="shared" si="15"/>
        <v>0</v>
      </c>
    </row>
    <row r="53" spans="1:7" x14ac:dyDescent="0.2">
      <c r="A53" s="23" t="s">
        <v>55</v>
      </c>
      <c r="B53" s="7"/>
      <c r="C53" s="7"/>
      <c r="D53" s="7">
        <f t="shared" si="14"/>
        <v>0</v>
      </c>
      <c r="E53" s="7"/>
      <c r="F53" s="7"/>
      <c r="G53" s="7">
        <f t="shared" si="15"/>
        <v>0</v>
      </c>
    </row>
    <row r="54" spans="1:7" x14ac:dyDescent="0.2">
      <c r="A54" s="23" t="s">
        <v>56</v>
      </c>
      <c r="B54" s="7">
        <v>0</v>
      </c>
      <c r="C54" s="7">
        <v>0</v>
      </c>
      <c r="D54" s="7">
        <f t="shared" si="14"/>
        <v>0</v>
      </c>
      <c r="E54" s="7">
        <v>0</v>
      </c>
      <c r="F54" s="7">
        <v>0</v>
      </c>
      <c r="G54" s="7">
        <f t="shared" si="15"/>
        <v>0</v>
      </c>
    </row>
    <row r="55" spans="1:7" x14ac:dyDescent="0.2">
      <c r="A55" s="23" t="s">
        <v>57</v>
      </c>
      <c r="B55" s="7">
        <f>SUM(B56:B57)</f>
        <v>0</v>
      </c>
      <c r="C55" s="7">
        <f t="shared" ref="C55:G55" si="16">SUM(C56:C57)</f>
        <v>0</v>
      </c>
      <c r="D55" s="7">
        <f t="shared" si="16"/>
        <v>0</v>
      </c>
      <c r="E55" s="7">
        <f t="shared" si="16"/>
        <v>0</v>
      </c>
      <c r="F55" s="7">
        <f t="shared" si="16"/>
        <v>0</v>
      </c>
      <c r="G55" s="7">
        <f t="shared" si="16"/>
        <v>0</v>
      </c>
    </row>
    <row r="56" spans="1:7" ht="22.5" x14ac:dyDescent="0.2">
      <c r="A56" s="23" t="s">
        <v>58</v>
      </c>
      <c r="B56" s="7"/>
      <c r="C56" s="7"/>
      <c r="D56" s="7">
        <f t="shared" ref="D56:D59" si="17">B56+C56</f>
        <v>0</v>
      </c>
      <c r="E56" s="7"/>
      <c r="F56" s="7"/>
      <c r="G56" s="7">
        <f t="shared" ref="G56:G59" si="18">F56-B56</f>
        <v>0</v>
      </c>
    </row>
    <row r="57" spans="1:7" x14ac:dyDescent="0.2">
      <c r="A57" s="23" t="s">
        <v>59</v>
      </c>
      <c r="B57" s="7"/>
      <c r="C57" s="7"/>
      <c r="D57" s="7">
        <f t="shared" si="17"/>
        <v>0</v>
      </c>
      <c r="E57" s="7"/>
      <c r="F57" s="7"/>
      <c r="G57" s="7">
        <f t="shared" si="18"/>
        <v>0</v>
      </c>
    </row>
    <row r="58" spans="1:7" ht="22.5" x14ac:dyDescent="0.2">
      <c r="A58" s="23" t="s">
        <v>60</v>
      </c>
      <c r="B58" s="7"/>
      <c r="C58" s="7"/>
      <c r="D58" s="7">
        <f t="shared" si="17"/>
        <v>0</v>
      </c>
      <c r="E58" s="7"/>
      <c r="F58" s="7"/>
      <c r="G58" s="7">
        <f t="shared" si="18"/>
        <v>0</v>
      </c>
    </row>
    <row r="59" spans="1:7" x14ac:dyDescent="0.2">
      <c r="A59" s="23" t="s">
        <v>61</v>
      </c>
      <c r="B59" s="7"/>
      <c r="C59" s="7"/>
      <c r="D59" s="7">
        <f t="shared" si="17"/>
        <v>0</v>
      </c>
      <c r="E59" s="7"/>
      <c r="F59" s="7"/>
      <c r="G59" s="7">
        <f t="shared" si="18"/>
        <v>0</v>
      </c>
    </row>
    <row r="60" spans="1:7" ht="22.5" x14ac:dyDescent="0.2">
      <c r="A60" s="22" t="s">
        <v>62</v>
      </c>
      <c r="B60" s="14">
        <f t="shared" ref="B60:G60" si="19">B41+B50+B55+B58+B59</f>
        <v>0</v>
      </c>
      <c r="C60" s="14">
        <f t="shared" si="19"/>
        <v>0</v>
      </c>
      <c r="D60" s="14">
        <f t="shared" si="19"/>
        <v>0</v>
      </c>
      <c r="E60" s="14">
        <f t="shared" si="19"/>
        <v>0</v>
      </c>
      <c r="F60" s="14">
        <f t="shared" si="19"/>
        <v>0</v>
      </c>
      <c r="G60" s="14">
        <f t="shared" si="19"/>
        <v>0</v>
      </c>
    </row>
    <row r="61" spans="1:7" x14ac:dyDescent="0.2">
      <c r="A61" s="24"/>
      <c r="B61" s="7"/>
      <c r="C61" s="7"/>
      <c r="D61" s="7"/>
      <c r="E61" s="7"/>
      <c r="F61" s="7"/>
      <c r="G61" s="7"/>
    </row>
    <row r="62" spans="1:7" ht="22.5" x14ac:dyDescent="0.2">
      <c r="A62" s="22" t="s">
        <v>63</v>
      </c>
      <c r="B62" s="14">
        <f>SUM(B63)</f>
        <v>0</v>
      </c>
      <c r="C62" s="14">
        <f t="shared" ref="C62:G62" si="20">SUM(C63)</f>
        <v>0</v>
      </c>
      <c r="D62" s="14">
        <f t="shared" si="20"/>
        <v>0</v>
      </c>
      <c r="E62" s="14">
        <f t="shared" si="20"/>
        <v>0</v>
      </c>
      <c r="F62" s="14">
        <f t="shared" si="20"/>
        <v>0</v>
      </c>
      <c r="G62" s="14">
        <f t="shared" si="20"/>
        <v>0</v>
      </c>
    </row>
    <row r="63" spans="1:7" x14ac:dyDescent="0.2">
      <c r="A63" s="23" t="s">
        <v>64</v>
      </c>
      <c r="B63" s="7"/>
      <c r="C63" s="7"/>
      <c r="D63" s="7">
        <f t="shared" ref="D63" si="21">B63+C63</f>
        <v>0</v>
      </c>
      <c r="E63" s="7"/>
      <c r="F63" s="7"/>
      <c r="G63" s="7">
        <f>F63-B63</f>
        <v>0</v>
      </c>
    </row>
    <row r="64" spans="1:7" x14ac:dyDescent="0.2">
      <c r="A64" s="24"/>
      <c r="B64" s="7"/>
      <c r="C64" s="7"/>
      <c r="D64" s="7"/>
      <c r="E64" s="7"/>
      <c r="F64" s="7"/>
      <c r="G64" s="7"/>
    </row>
    <row r="65" spans="1:7" x14ac:dyDescent="0.2">
      <c r="A65" s="22" t="s">
        <v>65</v>
      </c>
      <c r="B65" s="14">
        <f t="shared" ref="B65:G65" si="22">B37+B60+B62</f>
        <v>78768550.920000002</v>
      </c>
      <c r="C65" s="14">
        <f t="shared" si="22"/>
        <v>22979713.129999999</v>
      </c>
      <c r="D65" s="14">
        <f t="shared" si="22"/>
        <v>101748264.05</v>
      </c>
      <c r="E65" s="14">
        <f t="shared" si="22"/>
        <v>46520065.369999997</v>
      </c>
      <c r="F65" s="14">
        <f t="shared" si="22"/>
        <v>46520065.369999997</v>
      </c>
      <c r="G65" s="14">
        <f t="shared" si="22"/>
        <v>-32248485.550000004</v>
      </c>
    </row>
    <row r="66" spans="1:7" x14ac:dyDescent="0.2">
      <c r="A66" s="24"/>
      <c r="B66" s="7"/>
      <c r="C66" s="7"/>
      <c r="D66" s="7"/>
      <c r="E66" s="7"/>
      <c r="F66" s="7"/>
      <c r="G66" s="7"/>
    </row>
    <row r="67" spans="1:7" x14ac:dyDescent="0.2">
      <c r="A67" s="22" t="s">
        <v>66</v>
      </c>
      <c r="B67" s="7"/>
      <c r="C67" s="7"/>
      <c r="D67" s="7"/>
      <c r="E67" s="7"/>
      <c r="F67" s="7"/>
      <c r="G67" s="7"/>
    </row>
    <row r="68" spans="1:7" ht="22.5" x14ac:dyDescent="0.2">
      <c r="A68" s="23" t="s">
        <v>67</v>
      </c>
      <c r="B68" s="7"/>
      <c r="C68" s="7"/>
      <c r="D68" s="7">
        <f t="shared" ref="D68:D69" si="23">B68+C68</f>
        <v>0</v>
      </c>
      <c r="E68" s="7"/>
      <c r="F68" s="7"/>
      <c r="G68" s="7">
        <f t="shared" ref="G68:G69" si="24">F68-B68</f>
        <v>0</v>
      </c>
    </row>
    <row r="69" spans="1:7" ht="33.75" x14ac:dyDescent="0.2">
      <c r="A69" s="23" t="s">
        <v>68</v>
      </c>
      <c r="B69" s="7"/>
      <c r="C69" s="7"/>
      <c r="D69" s="7">
        <f t="shared" si="23"/>
        <v>0</v>
      </c>
      <c r="E69" s="7"/>
      <c r="F69" s="7"/>
      <c r="G69" s="7">
        <f t="shared" si="24"/>
        <v>0</v>
      </c>
    </row>
    <row r="70" spans="1:7" ht="22.5" x14ac:dyDescent="0.2">
      <c r="A70" s="22" t="s">
        <v>69</v>
      </c>
      <c r="B70" s="8">
        <f>B68+B69</f>
        <v>0</v>
      </c>
      <c r="C70" s="8">
        <f t="shared" ref="C70:G70" si="25">C68+C69</f>
        <v>0</v>
      </c>
      <c r="D70" s="8">
        <f t="shared" si="25"/>
        <v>0</v>
      </c>
      <c r="E70" s="8">
        <f t="shared" si="25"/>
        <v>0</v>
      </c>
      <c r="F70" s="8">
        <f t="shared" si="25"/>
        <v>0</v>
      </c>
      <c r="G70" s="8">
        <f t="shared" si="25"/>
        <v>0</v>
      </c>
    </row>
    <row r="71" spans="1:7" x14ac:dyDescent="0.2">
      <c r="A71" s="25"/>
      <c r="B71" s="10"/>
      <c r="C71" s="10"/>
      <c r="D71" s="10"/>
      <c r="E71" s="10"/>
      <c r="F71" s="10"/>
      <c r="G71" s="10"/>
    </row>
    <row r="72" spans="1:7" ht="12" x14ac:dyDescent="0.2">
      <c r="A72" s="30" t="s">
        <v>72</v>
      </c>
      <c r="B72" s="42"/>
      <c r="C72" s="35"/>
      <c r="D72" s="36"/>
      <c r="E72" s="36"/>
      <c r="F72" s="37"/>
      <c r="G72" s="36"/>
    </row>
    <row r="73" spans="1:7" ht="12.75" x14ac:dyDescent="0.2">
      <c r="A73" s="32"/>
      <c r="B73" s="43"/>
      <c r="C73" s="37"/>
      <c r="D73" s="36"/>
      <c r="E73" s="31"/>
      <c r="F73" s="31"/>
      <c r="G73" s="31"/>
    </row>
    <row r="74" spans="1:7" ht="12.75" x14ac:dyDescent="0.2">
      <c r="A74" s="32"/>
      <c r="B74" s="43"/>
      <c r="C74" s="37"/>
      <c r="D74" s="36"/>
      <c r="E74" s="31"/>
      <c r="F74" s="31"/>
      <c r="G74" s="31"/>
    </row>
    <row r="75" spans="1:7" ht="12.75" x14ac:dyDescent="0.2">
      <c r="A75" s="38"/>
      <c r="B75" s="43"/>
      <c r="C75" s="37"/>
      <c r="D75" s="36"/>
      <c r="E75" s="31"/>
      <c r="F75" s="31"/>
      <c r="G75" s="31"/>
    </row>
    <row r="76" spans="1:7" ht="15" x14ac:dyDescent="0.25">
      <c r="A76" s="44"/>
      <c r="B76" s="29"/>
      <c r="C76" s="38"/>
      <c r="D76" s="38"/>
      <c r="E76" s="39"/>
      <c r="F76" s="40"/>
      <c r="G76" s="41"/>
    </row>
    <row r="77" spans="1:7" ht="15" x14ac:dyDescent="0.25">
      <c r="A77" s="45"/>
      <c r="B77" s="29"/>
      <c r="C77" s="33"/>
      <c r="D77" s="33"/>
      <c r="E77" s="28"/>
      <c r="F77" s="28"/>
      <c r="G77" s="28"/>
    </row>
    <row r="78" spans="1:7" ht="15" x14ac:dyDescent="0.25">
      <c r="A78" s="34" t="s">
        <v>73</v>
      </c>
      <c r="B78" s="29"/>
      <c r="C78" s="33"/>
      <c r="D78" s="33"/>
      <c r="E78" s="27" t="s">
        <v>74</v>
      </c>
      <c r="F78" s="27"/>
      <c r="G78" s="27"/>
    </row>
  </sheetData>
  <autoFilter ref="A3:G71"/>
  <mergeCells count="4">
    <mergeCell ref="A1:G1"/>
    <mergeCell ref="B2:F2"/>
    <mergeCell ref="E77:G77"/>
    <mergeCell ref="E78:G78"/>
  </mergeCells>
  <pageMargins left="0.47244094488188981" right="0.15748031496062992" top="0.48" bottom="0.74803149606299213" header="0.31496062992125984" footer="0.78"/>
  <pageSetup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F5</vt:lpstr>
      <vt:lpstr>'F5'!Títulos_a_imprimir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Norma</cp:lastModifiedBy>
  <cp:lastPrinted>2018-07-25T00:16:45Z</cp:lastPrinted>
  <dcterms:created xsi:type="dcterms:W3CDTF">2017-01-11T17:22:08Z</dcterms:created>
  <dcterms:modified xsi:type="dcterms:W3CDTF">2018-07-25T00:18:14Z</dcterms:modified>
</cp:coreProperties>
</file>