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on Financiera 3T 2024\Pagina TV4\"/>
    </mc:Choice>
  </mc:AlternateContent>
  <xr:revisionPtr revIDLastSave="0" documentId="8_{E734C384-67B5-44D4-9AE6-F2A7A4F7AAC7}" xr6:coauthVersionLast="47" xr6:coauthVersionMax="47" xr10:uidLastSave="{00000000-0000-0000-0000-000000000000}"/>
  <bookViews>
    <workbookView xWindow="-120" yWindow="-120" windowWidth="29040" windowHeight="15840" xr2:uid="{25BE3892-DF82-4484-ACF3-5221DC4FF02C}"/>
  </bookViews>
  <sheets>
    <sheet name="COG" sheetId="1" r:id="rId1"/>
  </sheets>
  <definedNames>
    <definedName name="_xlnm._FilterDatabase" localSheetId="0" hidden="1">COG!$A$3:$G$76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G75" i="1"/>
  <c r="D75" i="1"/>
  <c r="D74" i="1"/>
  <c r="G74" i="1" s="1"/>
  <c r="D73" i="1"/>
  <c r="G73" i="1" s="1"/>
  <c r="D72" i="1"/>
  <c r="G72" i="1" s="1"/>
  <c r="G71" i="1"/>
  <c r="D71" i="1"/>
  <c r="D70" i="1"/>
  <c r="G70" i="1" s="1"/>
  <c r="F69" i="1"/>
  <c r="E69" i="1"/>
  <c r="C69" i="1"/>
  <c r="D69" i="1" s="1"/>
  <c r="G69" i="1" s="1"/>
  <c r="B69" i="1"/>
  <c r="D68" i="1"/>
  <c r="G68" i="1" s="1"/>
  <c r="D67" i="1"/>
  <c r="G67" i="1" s="1"/>
  <c r="D66" i="1"/>
  <c r="G66" i="1" s="1"/>
  <c r="F65" i="1"/>
  <c r="E65" i="1"/>
  <c r="C65" i="1"/>
  <c r="B65" i="1"/>
  <c r="D65" i="1" s="1"/>
  <c r="G65" i="1" s="1"/>
  <c r="D64" i="1"/>
  <c r="G64" i="1" s="1"/>
  <c r="G63" i="1"/>
  <c r="D63" i="1"/>
  <c r="D62" i="1"/>
  <c r="G62" i="1" s="1"/>
  <c r="D61" i="1"/>
  <c r="G61" i="1" s="1"/>
  <c r="D60" i="1"/>
  <c r="G60" i="1" s="1"/>
  <c r="G59" i="1"/>
  <c r="D59" i="1"/>
  <c r="D58" i="1"/>
  <c r="G58" i="1" s="1"/>
  <c r="F57" i="1"/>
  <c r="E57" i="1"/>
  <c r="C57" i="1"/>
  <c r="D57" i="1" s="1"/>
  <c r="G57" i="1" s="1"/>
  <c r="B57" i="1"/>
  <c r="D56" i="1"/>
  <c r="G56" i="1" s="1"/>
  <c r="D55" i="1"/>
  <c r="G55" i="1" s="1"/>
  <c r="D54" i="1"/>
  <c r="G54" i="1" s="1"/>
  <c r="F53" i="1"/>
  <c r="E53" i="1"/>
  <c r="C53" i="1"/>
  <c r="B53" i="1"/>
  <c r="D53" i="1" s="1"/>
  <c r="G53" i="1" s="1"/>
  <c r="D52" i="1"/>
  <c r="G52" i="1" s="1"/>
  <c r="G51" i="1"/>
  <c r="D51" i="1"/>
  <c r="D50" i="1"/>
  <c r="G50" i="1" s="1"/>
  <c r="D49" i="1"/>
  <c r="G49" i="1" s="1"/>
  <c r="D48" i="1"/>
  <c r="G48" i="1" s="1"/>
  <c r="G47" i="1"/>
  <c r="D47" i="1"/>
  <c r="D46" i="1"/>
  <c r="G46" i="1" s="1"/>
  <c r="D45" i="1"/>
  <c r="G45" i="1" s="1"/>
  <c r="D44" i="1"/>
  <c r="G44" i="1" s="1"/>
  <c r="F43" i="1"/>
  <c r="E43" i="1"/>
  <c r="C43" i="1"/>
  <c r="B43" i="1"/>
  <c r="D43" i="1" s="1"/>
  <c r="G43" i="1" s="1"/>
  <c r="D42" i="1"/>
  <c r="G42" i="1" s="1"/>
  <c r="G41" i="1"/>
  <c r="D41" i="1"/>
  <c r="D40" i="1"/>
  <c r="G40" i="1" s="1"/>
  <c r="D39" i="1"/>
  <c r="G39" i="1" s="1"/>
  <c r="D38" i="1"/>
  <c r="G38" i="1" s="1"/>
  <c r="G37" i="1"/>
  <c r="D37" i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G31" i="1"/>
  <c r="D31" i="1"/>
  <c r="D30" i="1"/>
  <c r="G30" i="1" s="1"/>
  <c r="D29" i="1"/>
  <c r="G29" i="1" s="1"/>
  <c r="D28" i="1"/>
  <c r="G28" i="1" s="1"/>
  <c r="G27" i="1"/>
  <c r="D27" i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G21" i="1"/>
  <c r="D21" i="1"/>
  <c r="D20" i="1"/>
  <c r="G20" i="1" s="1"/>
  <c r="D19" i="1"/>
  <c r="G19" i="1" s="1"/>
  <c r="D18" i="1"/>
  <c r="G18" i="1" s="1"/>
  <c r="G17" i="1"/>
  <c r="D17" i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G11" i="1"/>
  <c r="D11" i="1"/>
  <c r="D10" i="1"/>
  <c r="G10" i="1" s="1"/>
  <c r="D9" i="1"/>
  <c r="G9" i="1" s="1"/>
  <c r="D8" i="1"/>
  <c r="G8" i="1" s="1"/>
  <c r="G7" i="1"/>
  <c r="D7" i="1"/>
  <c r="D6" i="1"/>
  <c r="G6" i="1" s="1"/>
  <c r="F5" i="1"/>
  <c r="F77" i="1" s="1"/>
  <c r="E5" i="1"/>
  <c r="E77" i="1" s="1"/>
  <c r="C5" i="1"/>
  <c r="C77" i="1" s="1"/>
  <c r="B5" i="1"/>
  <c r="D5" i="1" l="1"/>
  <c r="B77" i="1"/>
  <c r="D77" i="1" l="1"/>
  <c r="G5" i="1"/>
  <c r="G77" i="1" s="1"/>
</calcChain>
</file>

<file path=xl/sharedStrings.xml><?xml version="1.0" encoding="utf-8"?>
<sst xmlns="http://schemas.openxmlformats.org/spreadsheetml/2006/main" count="85" uniqueCount="85">
  <si>
    <t>UNIDAD DE TELEVISION DE GUANAJUATO
Estado Analítico del Ejercicio del Presupuesto de Egresos
Clasificación por Objeto del Gasto (Capítulo y Concepto)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</si>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</sst>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8B60EA52-CEA6-4703-9DC5-F794BC273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9563-824B-4616-8629-2D9673A7D4F7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66396456.219999999</v>
      </c>
      <c r="C5" s="16">
        <f>SUM(C6:C12)</f>
        <v>8793764.6600000001</v>
      </c>
      <c r="D5" s="16">
        <f>B5+C5</f>
        <v>75190220.879999995</v>
      </c>
      <c r="E5" s="16">
        <f>SUM(E6:E12)</f>
        <v>48739323.140000008</v>
      </c>
      <c r="F5" s="16">
        <f>SUM(F6:F12)</f>
        <v>48739323.140000008</v>
      </c>
      <c r="G5" s="16">
        <f>D5-E5</f>
        <v>26450897.739999987</v>
      </c>
    </row>
    <row r="6" spans="1:8" x14ac:dyDescent="0.2">
      <c r="A6" s="17" t="s">
        <v>12</v>
      </c>
      <c r="B6" s="18">
        <v>13998060</v>
      </c>
      <c r="C6" s="18">
        <v>574330.84</v>
      </c>
      <c r="D6" s="18">
        <f t="shared" ref="D6:D69" si="0">B6+C6</f>
        <v>14572390.84</v>
      </c>
      <c r="E6" s="18">
        <v>10342209.07</v>
      </c>
      <c r="F6" s="18">
        <v>10342209.07</v>
      </c>
      <c r="G6" s="18">
        <f t="shared" ref="G6:G69" si="1">D6-E6</f>
        <v>4230181.7699999996</v>
      </c>
      <c r="H6" s="19">
        <v>1100</v>
      </c>
    </row>
    <row r="7" spans="1:8" x14ac:dyDescent="0.2">
      <c r="A7" s="17" t="s">
        <v>13</v>
      </c>
      <c r="B7" s="18">
        <v>7500000</v>
      </c>
      <c r="C7" s="18">
        <v>4026000</v>
      </c>
      <c r="D7" s="18">
        <f t="shared" si="0"/>
        <v>11526000</v>
      </c>
      <c r="E7" s="18">
        <v>8265153.2999999998</v>
      </c>
      <c r="F7" s="18">
        <v>8265153.2999999998</v>
      </c>
      <c r="G7" s="18">
        <f t="shared" si="1"/>
        <v>3260846.7</v>
      </c>
      <c r="H7" s="19">
        <v>1200</v>
      </c>
    </row>
    <row r="8" spans="1:8" x14ac:dyDescent="0.2">
      <c r="A8" s="17" t="s">
        <v>14</v>
      </c>
      <c r="B8" s="18">
        <v>18234914</v>
      </c>
      <c r="C8" s="18">
        <v>1021493.46</v>
      </c>
      <c r="D8" s="18">
        <f t="shared" si="0"/>
        <v>19256407.460000001</v>
      </c>
      <c r="E8" s="18">
        <v>9028447.9399999995</v>
      </c>
      <c r="F8" s="18">
        <v>9028447.9399999995</v>
      </c>
      <c r="G8" s="18">
        <f t="shared" si="1"/>
        <v>10227959.520000001</v>
      </c>
      <c r="H8" s="19">
        <v>1300</v>
      </c>
    </row>
    <row r="9" spans="1:8" x14ac:dyDescent="0.2">
      <c r="A9" s="17" t="s">
        <v>15</v>
      </c>
      <c r="B9" s="18">
        <v>5360976</v>
      </c>
      <c r="C9" s="18">
        <v>877832.83</v>
      </c>
      <c r="D9" s="18">
        <f t="shared" si="0"/>
        <v>6238808.8300000001</v>
      </c>
      <c r="E9" s="18">
        <v>4269891.53</v>
      </c>
      <c r="F9" s="18">
        <v>4269891.53</v>
      </c>
      <c r="G9" s="18">
        <f t="shared" si="1"/>
        <v>1968917.2999999998</v>
      </c>
      <c r="H9" s="19">
        <v>1400</v>
      </c>
    </row>
    <row r="10" spans="1:8" x14ac:dyDescent="0.2">
      <c r="A10" s="17" t="s">
        <v>16</v>
      </c>
      <c r="B10" s="18">
        <v>21157498.219999999</v>
      </c>
      <c r="C10" s="18">
        <v>2291300.5299999998</v>
      </c>
      <c r="D10" s="18">
        <f t="shared" si="0"/>
        <v>23448798.75</v>
      </c>
      <c r="E10" s="18">
        <v>16754037.84</v>
      </c>
      <c r="F10" s="18">
        <v>16754037.84</v>
      </c>
      <c r="G10" s="18">
        <f t="shared" si="1"/>
        <v>6694760.9100000001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145008</v>
      </c>
      <c r="C12" s="18">
        <v>2807</v>
      </c>
      <c r="D12" s="18">
        <f t="shared" si="0"/>
        <v>147815</v>
      </c>
      <c r="E12" s="18">
        <v>79583.460000000006</v>
      </c>
      <c r="F12" s="18">
        <v>79583.460000000006</v>
      </c>
      <c r="G12" s="18">
        <f t="shared" si="1"/>
        <v>68231.539999999994</v>
      </c>
      <c r="H12" s="19">
        <v>1700</v>
      </c>
    </row>
    <row r="13" spans="1:8" x14ac:dyDescent="0.2">
      <c r="A13" s="15" t="s">
        <v>19</v>
      </c>
      <c r="B13" s="20">
        <f>SUM(B14:B22)</f>
        <v>2098397.15</v>
      </c>
      <c r="C13" s="20">
        <f>SUM(C14:C22)</f>
        <v>2713395.35</v>
      </c>
      <c r="D13" s="20">
        <f t="shared" si="0"/>
        <v>4811792.5</v>
      </c>
      <c r="E13" s="20">
        <f>SUM(E14:E22)</f>
        <v>3592664.6999999997</v>
      </c>
      <c r="F13" s="20">
        <f>SUM(F14:F22)</f>
        <v>3595535.22</v>
      </c>
      <c r="G13" s="20">
        <f t="shared" si="1"/>
        <v>1219127.8000000003</v>
      </c>
      <c r="H13" s="21">
        <v>0</v>
      </c>
    </row>
    <row r="14" spans="1:8" x14ac:dyDescent="0.2">
      <c r="A14" s="17" t="s">
        <v>20</v>
      </c>
      <c r="B14" s="18">
        <v>362897.15</v>
      </c>
      <c r="C14" s="18">
        <v>724441.13</v>
      </c>
      <c r="D14" s="18">
        <f t="shared" si="0"/>
        <v>1087338.28</v>
      </c>
      <c r="E14" s="18">
        <v>478156.77</v>
      </c>
      <c r="F14" s="18">
        <v>478156.77</v>
      </c>
      <c r="G14" s="18">
        <f t="shared" si="1"/>
        <v>609181.51</v>
      </c>
      <c r="H14" s="19">
        <v>2100</v>
      </c>
    </row>
    <row r="15" spans="1:8" x14ac:dyDescent="0.2">
      <c r="A15" s="17" t="s">
        <v>21</v>
      </c>
      <c r="B15" s="18">
        <v>407000</v>
      </c>
      <c r="C15" s="18">
        <v>1235828.58</v>
      </c>
      <c r="D15" s="18">
        <f t="shared" si="0"/>
        <v>1642828.58</v>
      </c>
      <c r="E15" s="18">
        <v>1320706.9099999999</v>
      </c>
      <c r="F15" s="18">
        <v>1323335.43</v>
      </c>
      <c r="G15" s="18">
        <f t="shared" si="1"/>
        <v>322121.67000000016</v>
      </c>
      <c r="H15" s="19">
        <v>2200</v>
      </c>
    </row>
    <row r="16" spans="1:8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  <c r="H16" s="19">
        <v>2300</v>
      </c>
    </row>
    <row r="17" spans="1:8" x14ac:dyDescent="0.2">
      <c r="A17" s="17" t="s">
        <v>23</v>
      </c>
      <c r="B17" s="18">
        <v>243000</v>
      </c>
      <c r="C17" s="18">
        <v>290664.24</v>
      </c>
      <c r="D17" s="18">
        <f t="shared" si="0"/>
        <v>533664.24</v>
      </c>
      <c r="E17" s="18">
        <v>387514.69</v>
      </c>
      <c r="F17" s="18">
        <v>387756.69</v>
      </c>
      <c r="G17" s="18">
        <f t="shared" si="1"/>
        <v>146149.54999999999</v>
      </c>
      <c r="H17" s="19">
        <v>2400</v>
      </c>
    </row>
    <row r="18" spans="1:8" x14ac:dyDescent="0.2">
      <c r="A18" s="17" t="s">
        <v>24</v>
      </c>
      <c r="B18" s="18">
        <v>11500</v>
      </c>
      <c r="C18" s="18">
        <v>8744.2999999999993</v>
      </c>
      <c r="D18" s="18">
        <f t="shared" si="0"/>
        <v>20244.3</v>
      </c>
      <c r="E18" s="18">
        <v>18787.3</v>
      </c>
      <c r="F18" s="18">
        <v>18787.3</v>
      </c>
      <c r="G18" s="18">
        <f t="shared" si="1"/>
        <v>1457</v>
      </c>
      <c r="H18" s="19">
        <v>2500</v>
      </c>
    </row>
    <row r="19" spans="1:8" x14ac:dyDescent="0.2">
      <c r="A19" s="17" t="s">
        <v>25</v>
      </c>
      <c r="B19" s="18">
        <v>900000</v>
      </c>
      <c r="C19" s="18">
        <v>253049.81</v>
      </c>
      <c r="D19" s="18">
        <f t="shared" si="0"/>
        <v>1153049.81</v>
      </c>
      <c r="E19" s="18">
        <v>1144294.8400000001</v>
      </c>
      <c r="F19" s="18">
        <v>1144294.8400000001</v>
      </c>
      <c r="G19" s="18">
        <f t="shared" si="1"/>
        <v>8754.9699999999721</v>
      </c>
      <c r="H19" s="19">
        <v>2600</v>
      </c>
    </row>
    <row r="20" spans="1:8" x14ac:dyDescent="0.2">
      <c r="A20" s="17" t="s">
        <v>26</v>
      </c>
      <c r="B20" s="18">
        <v>0</v>
      </c>
      <c r="C20" s="18">
        <v>0</v>
      </c>
      <c r="D20" s="18">
        <f t="shared" si="0"/>
        <v>0</v>
      </c>
      <c r="E20" s="18">
        <v>0</v>
      </c>
      <c r="F20" s="18">
        <v>0</v>
      </c>
      <c r="G20" s="18">
        <f t="shared" si="1"/>
        <v>0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174000</v>
      </c>
      <c r="C22" s="18">
        <v>200667.29</v>
      </c>
      <c r="D22" s="18">
        <f t="shared" si="0"/>
        <v>374667.29000000004</v>
      </c>
      <c r="E22" s="18">
        <v>243204.19</v>
      </c>
      <c r="F22" s="18">
        <v>243204.19</v>
      </c>
      <c r="G22" s="18">
        <f t="shared" si="1"/>
        <v>131463.10000000003</v>
      </c>
      <c r="H22" s="19">
        <v>2900</v>
      </c>
    </row>
    <row r="23" spans="1:8" x14ac:dyDescent="0.2">
      <c r="A23" s="15" t="s">
        <v>29</v>
      </c>
      <c r="B23" s="20">
        <f>SUM(B24:B32)</f>
        <v>19135364.059999999</v>
      </c>
      <c r="C23" s="20">
        <f>SUM(C24:C32)</f>
        <v>242618409.34999999</v>
      </c>
      <c r="D23" s="20">
        <f t="shared" si="0"/>
        <v>261753773.41</v>
      </c>
      <c r="E23" s="20">
        <f>SUM(E24:E32)</f>
        <v>147207504.23000005</v>
      </c>
      <c r="F23" s="20">
        <f>SUM(F24:F32)</f>
        <v>147208533.22000003</v>
      </c>
      <c r="G23" s="20">
        <f t="shared" si="1"/>
        <v>114546269.17999995</v>
      </c>
      <c r="H23" s="21">
        <v>0</v>
      </c>
    </row>
    <row r="24" spans="1:8" x14ac:dyDescent="0.2">
      <c r="A24" s="17" t="s">
        <v>30</v>
      </c>
      <c r="B24" s="18">
        <v>10405000</v>
      </c>
      <c r="C24" s="18">
        <v>3341113.14</v>
      </c>
      <c r="D24" s="18">
        <f t="shared" si="0"/>
        <v>13746113.140000001</v>
      </c>
      <c r="E24" s="18">
        <v>13421024.07</v>
      </c>
      <c r="F24" s="18">
        <v>13421024.07</v>
      </c>
      <c r="G24" s="18">
        <f t="shared" si="1"/>
        <v>325089.0700000003</v>
      </c>
      <c r="H24" s="19">
        <v>3100</v>
      </c>
    </row>
    <row r="25" spans="1:8" x14ac:dyDescent="0.2">
      <c r="A25" s="17" t="s">
        <v>31</v>
      </c>
      <c r="B25" s="18">
        <v>3492312.13</v>
      </c>
      <c r="C25" s="18">
        <v>1799080.44</v>
      </c>
      <c r="D25" s="18">
        <f t="shared" si="0"/>
        <v>5291392.57</v>
      </c>
      <c r="E25" s="18">
        <v>3973385.7</v>
      </c>
      <c r="F25" s="18">
        <v>3973385.7</v>
      </c>
      <c r="G25" s="18">
        <f t="shared" si="1"/>
        <v>1318006.8700000001</v>
      </c>
      <c r="H25" s="19">
        <v>3200</v>
      </c>
    </row>
    <row r="26" spans="1:8" x14ac:dyDescent="0.2">
      <c r="A26" s="17" t="s">
        <v>32</v>
      </c>
      <c r="B26" s="18">
        <v>2220200.5</v>
      </c>
      <c r="C26" s="18">
        <v>29332498.07</v>
      </c>
      <c r="D26" s="18">
        <f t="shared" si="0"/>
        <v>31552698.57</v>
      </c>
      <c r="E26" s="18">
        <v>20308881.210000001</v>
      </c>
      <c r="F26" s="18">
        <v>20308881.210000001</v>
      </c>
      <c r="G26" s="18">
        <f t="shared" si="1"/>
        <v>11243817.359999999</v>
      </c>
      <c r="H26" s="19">
        <v>3300</v>
      </c>
    </row>
    <row r="27" spans="1:8" x14ac:dyDescent="0.2">
      <c r="A27" s="17" t="s">
        <v>33</v>
      </c>
      <c r="B27" s="18">
        <v>64000</v>
      </c>
      <c r="C27" s="18">
        <v>1028927.2</v>
      </c>
      <c r="D27" s="18">
        <f t="shared" si="0"/>
        <v>1092927.2</v>
      </c>
      <c r="E27" s="18">
        <v>1061360.74</v>
      </c>
      <c r="F27" s="18">
        <v>1061360.74</v>
      </c>
      <c r="G27" s="18">
        <f t="shared" si="1"/>
        <v>31566.459999999963</v>
      </c>
      <c r="H27" s="19">
        <v>3400</v>
      </c>
    </row>
    <row r="28" spans="1:8" x14ac:dyDescent="0.2">
      <c r="A28" s="17" t="s">
        <v>34</v>
      </c>
      <c r="B28" s="18">
        <v>503600</v>
      </c>
      <c r="C28" s="18">
        <v>1266982.29</v>
      </c>
      <c r="D28" s="18">
        <f t="shared" si="0"/>
        <v>1770582.29</v>
      </c>
      <c r="E28" s="18">
        <v>1194338.19</v>
      </c>
      <c r="F28" s="18">
        <v>1194338.19</v>
      </c>
      <c r="G28" s="18">
        <f t="shared" si="1"/>
        <v>576244.10000000009</v>
      </c>
      <c r="H28" s="19">
        <v>3500</v>
      </c>
    </row>
    <row r="29" spans="1:8" x14ac:dyDescent="0.2">
      <c r="A29" s="17" t="s">
        <v>35</v>
      </c>
      <c r="B29" s="18">
        <v>54000</v>
      </c>
      <c r="C29" s="18">
        <v>186483819.44999999</v>
      </c>
      <c r="D29" s="18">
        <f t="shared" si="0"/>
        <v>186537819.44999999</v>
      </c>
      <c r="E29" s="18">
        <v>86683837.790000007</v>
      </c>
      <c r="F29" s="18">
        <v>86683837.790000007</v>
      </c>
      <c r="G29" s="18">
        <f t="shared" si="1"/>
        <v>99853981.659999982</v>
      </c>
      <c r="H29" s="19">
        <v>3600</v>
      </c>
    </row>
    <row r="30" spans="1:8" x14ac:dyDescent="0.2">
      <c r="A30" s="17" t="s">
        <v>36</v>
      </c>
      <c r="B30" s="18">
        <v>522148.43</v>
      </c>
      <c r="C30" s="18">
        <v>2324193.59</v>
      </c>
      <c r="D30" s="18">
        <f t="shared" si="0"/>
        <v>2846342.02</v>
      </c>
      <c r="E30" s="18">
        <v>2426290.9300000002</v>
      </c>
      <c r="F30" s="18">
        <v>2427319.92</v>
      </c>
      <c r="G30" s="18">
        <f t="shared" si="1"/>
        <v>420051.08999999985</v>
      </c>
      <c r="H30" s="19">
        <v>3700</v>
      </c>
    </row>
    <row r="31" spans="1:8" x14ac:dyDescent="0.2">
      <c r="A31" s="17" t="s">
        <v>37</v>
      </c>
      <c r="B31" s="18">
        <v>125000</v>
      </c>
      <c r="C31" s="18">
        <v>16549475.49</v>
      </c>
      <c r="D31" s="18">
        <f t="shared" si="0"/>
        <v>16674475.49</v>
      </c>
      <c r="E31" s="18">
        <v>16627274.27</v>
      </c>
      <c r="F31" s="18">
        <v>16627274.27</v>
      </c>
      <c r="G31" s="18">
        <f t="shared" si="1"/>
        <v>47201.220000000671</v>
      </c>
      <c r="H31" s="19">
        <v>3800</v>
      </c>
    </row>
    <row r="32" spans="1:8" x14ac:dyDescent="0.2">
      <c r="A32" s="17" t="s">
        <v>38</v>
      </c>
      <c r="B32" s="18">
        <v>1749103</v>
      </c>
      <c r="C32" s="18">
        <v>492319.68</v>
      </c>
      <c r="D32" s="18">
        <f t="shared" si="0"/>
        <v>2241422.6800000002</v>
      </c>
      <c r="E32" s="18">
        <v>1511111.33</v>
      </c>
      <c r="F32" s="18">
        <v>1511111.33</v>
      </c>
      <c r="G32" s="18">
        <f t="shared" si="1"/>
        <v>730311.35000000009</v>
      </c>
      <c r="H32" s="19">
        <v>3900</v>
      </c>
    </row>
    <row r="33" spans="1:8" x14ac:dyDescent="0.2">
      <c r="A33" s="15" t="s">
        <v>39</v>
      </c>
      <c r="B33" s="20">
        <f>SUM(B34:B42)</f>
        <v>449240</v>
      </c>
      <c r="C33" s="20">
        <f>SUM(C34:C42)</f>
        <v>0</v>
      </c>
      <c r="D33" s="20">
        <f t="shared" si="0"/>
        <v>449240</v>
      </c>
      <c r="E33" s="20">
        <f>SUM(E34:E42)</f>
        <v>277918.84999999998</v>
      </c>
      <c r="F33" s="20">
        <f>SUM(F34:F42)</f>
        <v>277918.84999999998</v>
      </c>
      <c r="G33" s="20">
        <f t="shared" si="1"/>
        <v>171321.15000000002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0</v>
      </c>
      <c r="C37" s="18">
        <v>0</v>
      </c>
      <c r="D37" s="18">
        <f t="shared" si="0"/>
        <v>0</v>
      </c>
      <c r="E37" s="18">
        <v>0</v>
      </c>
      <c r="F37" s="18">
        <v>0</v>
      </c>
      <c r="G37" s="18">
        <f t="shared" si="1"/>
        <v>0</v>
      </c>
      <c r="H37" s="19">
        <v>4400</v>
      </c>
    </row>
    <row r="38" spans="1:8" x14ac:dyDescent="0.2">
      <c r="A38" s="17" t="s">
        <v>44</v>
      </c>
      <c r="B38" s="18">
        <v>449240</v>
      </c>
      <c r="C38" s="18">
        <v>0</v>
      </c>
      <c r="D38" s="18">
        <f t="shared" si="0"/>
        <v>449240</v>
      </c>
      <c r="E38" s="18">
        <v>277918.84999999998</v>
      </c>
      <c r="F38" s="18">
        <v>277918.84999999998</v>
      </c>
      <c r="G38" s="18">
        <f t="shared" si="1"/>
        <v>171321.15000000002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0</v>
      </c>
      <c r="C43" s="20">
        <f>SUM(C44:C52)</f>
        <v>158224011.09</v>
      </c>
      <c r="D43" s="20">
        <f t="shared" si="0"/>
        <v>158224011.09</v>
      </c>
      <c r="E43" s="20">
        <f>SUM(E44:E52)</f>
        <v>29942788.120000001</v>
      </c>
      <c r="F43" s="20">
        <f>SUM(F44:F52)</f>
        <v>0</v>
      </c>
      <c r="G43" s="20">
        <f t="shared" si="1"/>
        <v>128281222.97</v>
      </c>
      <c r="H43" s="21">
        <v>0</v>
      </c>
    </row>
    <row r="44" spans="1:8" x14ac:dyDescent="0.2">
      <c r="A44" s="22" t="s">
        <v>50</v>
      </c>
      <c r="B44" s="18">
        <v>0</v>
      </c>
      <c r="C44" s="18">
        <v>84000</v>
      </c>
      <c r="D44" s="18">
        <f t="shared" si="0"/>
        <v>84000</v>
      </c>
      <c r="E44" s="18">
        <v>53540.959999999999</v>
      </c>
      <c r="F44" s="18">
        <v>0</v>
      </c>
      <c r="G44" s="18">
        <f t="shared" si="1"/>
        <v>30459.040000000001</v>
      </c>
      <c r="H44" s="19">
        <v>5100</v>
      </c>
    </row>
    <row r="45" spans="1:8" x14ac:dyDescent="0.2">
      <c r="A45" s="17" t="s">
        <v>51</v>
      </c>
      <c r="B45" s="18">
        <v>0</v>
      </c>
      <c r="C45" s="18">
        <v>6162966.2300000004</v>
      </c>
      <c r="D45" s="18">
        <f t="shared" si="0"/>
        <v>6162966.2300000004</v>
      </c>
      <c r="E45" s="18">
        <v>0</v>
      </c>
      <c r="F45" s="18">
        <v>0</v>
      </c>
      <c r="G45" s="18">
        <f t="shared" si="1"/>
        <v>6162966.2300000004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0</v>
      </c>
      <c r="D46" s="18">
        <f t="shared" si="0"/>
        <v>0</v>
      </c>
      <c r="E46" s="18">
        <v>0</v>
      </c>
      <c r="F46" s="18">
        <v>0</v>
      </c>
      <c r="G46" s="18">
        <f t="shared" si="1"/>
        <v>0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0</v>
      </c>
      <c r="D47" s="18">
        <f t="shared" si="0"/>
        <v>0</v>
      </c>
      <c r="E47" s="18">
        <v>0</v>
      </c>
      <c r="F47" s="18">
        <v>0</v>
      </c>
      <c r="G47" s="18">
        <f t="shared" si="1"/>
        <v>0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0</v>
      </c>
      <c r="C49" s="18">
        <v>151977044.86000001</v>
      </c>
      <c r="D49" s="18">
        <f t="shared" si="0"/>
        <v>151977044.86000001</v>
      </c>
      <c r="E49" s="18">
        <v>29889247.16</v>
      </c>
      <c r="F49" s="18">
        <v>0</v>
      </c>
      <c r="G49" s="18">
        <f t="shared" si="1"/>
        <v>122087797.70000002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0</v>
      </c>
      <c r="C52" s="18">
        <v>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  <c r="H52" s="19">
        <v>5900</v>
      </c>
    </row>
    <row r="53" spans="1:8" x14ac:dyDescent="0.2">
      <c r="A53" s="15" t="s">
        <v>59</v>
      </c>
      <c r="B53" s="20">
        <f>SUM(B54:B56)</f>
        <v>0</v>
      </c>
      <c r="C53" s="20">
        <f>SUM(C54:C56)</f>
        <v>0</v>
      </c>
      <c r="D53" s="20">
        <f t="shared" si="0"/>
        <v>0</v>
      </c>
      <c r="E53" s="20">
        <f>SUM(E54:E56)</f>
        <v>0</v>
      </c>
      <c r="F53" s="20">
        <f>SUM(F54:F56)</f>
        <v>0</v>
      </c>
      <c r="G53" s="20">
        <f t="shared" si="1"/>
        <v>0</v>
      </c>
      <c r="H53" s="21">
        <v>0</v>
      </c>
    </row>
    <row r="54" spans="1:8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  <c r="H54" s="19">
        <v>6100</v>
      </c>
    </row>
    <row r="55" spans="1:8" x14ac:dyDescent="0.2">
      <c r="A55" s="17" t="s">
        <v>61</v>
      </c>
      <c r="B55" s="18">
        <v>0</v>
      </c>
      <c r="C55" s="18">
        <v>0</v>
      </c>
      <c r="D55" s="18">
        <f t="shared" si="0"/>
        <v>0</v>
      </c>
      <c r="E55" s="18">
        <v>0</v>
      </c>
      <c r="F55" s="18">
        <v>0</v>
      </c>
      <c r="G55" s="18">
        <f t="shared" si="1"/>
        <v>0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88079457.430000007</v>
      </c>
      <c r="C77" s="26">
        <f t="shared" si="4"/>
        <v>412349580.44999999</v>
      </c>
      <c r="D77" s="26">
        <f t="shared" si="4"/>
        <v>500429037.88</v>
      </c>
      <c r="E77" s="26">
        <f t="shared" si="4"/>
        <v>229760199.04000005</v>
      </c>
      <c r="F77" s="26">
        <f t="shared" si="4"/>
        <v>199821310.43000004</v>
      </c>
      <c r="G77" s="26">
        <f t="shared" si="4"/>
        <v>270668838.83999991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2024-10-30T23:11:20Z</dcterms:created>
  <dcterms:modified xsi:type="dcterms:W3CDTF">2024-10-30T23:16:38Z</dcterms:modified>
</cp:coreProperties>
</file>