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ar\Downloads\"/>
    </mc:Choice>
  </mc:AlternateContent>
  <xr:revisionPtr revIDLastSave="0" documentId="13_ncr:1_{DF3C0C2D-4F09-4EF3-87D8-5602F94FA67B}" xr6:coauthVersionLast="47" xr6:coauthVersionMax="47" xr10:uidLastSave="{00000000-0000-0000-0000-000000000000}"/>
  <bookViews>
    <workbookView xWindow="-108" yWindow="-108" windowWidth="23256" windowHeight="12456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<sst xmlns="http://schemas.openxmlformats.org/spreadsheetml/2006/main" count="859" uniqueCount="591">
  <si>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</si>
  <si>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</si>
  <si>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</si>
  <si>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</si>
  <si>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</si>
  <si>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</si>
  <si>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</si>
  <si>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</si>
  <si>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</si>
  <si>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</si>
  <si>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</si>
  <si>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</si>
  <si>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</si>
  <si>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</si>
  <si>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</si>
  <si>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</si>
  <si>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</si>
  <si>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</si>
  <si>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</si>
  <si>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</si>
  <si>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</si>
  <si>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</si>
  <si>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</si>
  <si>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</si>
  <si>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</si>
  <si>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</si>
  <si>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</si>
  <si>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</si>
  <si>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</si>
  <si>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</si>
  <si>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</si>
  <si>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</si>
  <si>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</si>
  <si>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</si>
  <si>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</si>
  <si>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</si>
  <si>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</si>
  <si>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</si>
  <si>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</si>
  <si>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</si>
  <si>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</si>
  <si>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</si>
  <si>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</si>
  <si>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</si>
  <si>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</si>
  <si>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</si>
  <si>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</si>
  <si>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</si>
  <si>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</si>
  <si>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</si>
  <si>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</si>
  <si>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</si>
  <si>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</si>
  <si>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</si>
  <si>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</si>
  <si>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</si>
  <si>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</si>
  <si>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</si>
  <si>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</si>
  <si>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</si>
  <si>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</si>
  <si>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</si>
  <si>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</si>
  <si>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</si>
  <si>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</si>
  <si>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</si>
  <si>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</si>
  <si>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</si>
  <si>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</si>
  <si>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</si>
  <si>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</si>
  <si>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</si>
  <si>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</si>
  <si>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</si>
  <si>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</si>
  <si>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</si>
  <si>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</si>
  <si>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</si>
  <si>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</si>
  <si>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</si>
  <si>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</si>
  <si>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</si>
  <si>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</si>
  <si>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</si>
  <si>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</si>
  <si>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</si>
  <si>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</si>
  <si>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</si>
  <si>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</si>
  <si>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</si>
  <si>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</si>
  <si>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</si>
  <si>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</si>
  <si>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</si>
  <si>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</si>
  <si>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</si>
  <si>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</si>
  <si>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</si>
  <si>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</si>
  <si>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</si>
  <si>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</si>
  <si>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</si>
  <si>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</si>
  <si>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</si>
  <si>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</si>
  <si>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</si>
  <si>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</si>
  <si>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</si>
  <si>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</si>
  <si>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</si>
  <si>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</si>
  <si>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</si>
  <si>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</si>
  <si>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</si>
  <si>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</si>
  <si>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</si>
  <si>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</si>
  <si>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</si>
  <si>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</si>
  <si>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</si>
  <si>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</si>
  <si>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</si>
  <si>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</si>
  <si>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</si>
  <si>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</si>
  <si>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</si>
  <si>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</si>
  <si>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</si>
  <si>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</si>
  <si>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</si>
  <si>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</si>
  <si>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</si>
  <si>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</si>
  <si>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</si>
  <si>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</si>
  <si>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</si>
  <si>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</si>
  <si>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</si>
  <si>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</si>
  <si>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</si>
  <si>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</si>
  <si>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</si>
  <si>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</si>
  <si>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</si>
  <si>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</si>
  <si>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</si>
  <si>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</si>
  <si>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</si>
  <si>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</si>
  <si>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</si>
  <si>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</si>
  <si>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</si>
  <si>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</si>
  <si>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</si>
  <si>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</si>
  <si>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</si>
  <si>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</si>
  <si>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</si>
  <si>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</si>
  <si>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</si>
  <si>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</si>
  <si>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</si>
  <si>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</si>
  <si>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</si>
  <si>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</si>
  <si>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</si>
  <si>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</si>
  <si>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</si>
  <si>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</si>
  <si>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</si>
  <si>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</si>
  <si>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</si>
  <si>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</si>
  <si>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</si>
  <si>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</si>
  <si>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</si>
  <si>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</si>
  <si>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</si>
  <si>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</si>
  <si>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</si>
  <si>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</si>
  <si>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</si>
  <si>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</si>
  <si>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</si>
  <si>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</si>
  <si>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</si>
  <si>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</si>
  <si>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</si>
  <si>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</si>
  <si>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</si>
  <si>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</si>
  <si>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</si>
  <si>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</si>
  <si>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</si>
  <si>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</si>
  <si>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</si>
  <si>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</si>
  <si>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</si>
  <si>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</si>
  <si>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</si>
  <si>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</si>
  <si>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</si>
  <si>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</si>
  <si>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</si>
  <si>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</si>
  <si>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</si>
  <si>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</si>
  <si>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</si>
  <si>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</si>
  <si>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</si>
  <si>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</si>
  <si>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</si>
  <si>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</si>
  <si>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</si>
  <si>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</si>
  <si>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</si>
  <si>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</si>
  <si>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</si>
  <si>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</si>
  <si>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</si>
  <si>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</si>
  <si>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</si>
  <si>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</si>
  <si>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</si>
  <si>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</si>
  <si>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</si>
  <si>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</si>
  <si>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</si>
  <si>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</si>
  <si>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</si>
  <si>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</si>
  <si>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</si>
  <si>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</si>
  <si>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</si>
  <si>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</si>
  <si>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</si>
  <si>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</si>
  <si>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</si>
  <si>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</si>
  <si>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</si>
  <si>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</si>
  <si>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</si>
  <si>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</si>
  <si>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</si>
  <si>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</si>
  <si>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</si>
  <si>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</si>
  <si>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</si>
  <si>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</si>
  <si>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</si>
  <si>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</si>
  <si>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</si>
  <si>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</si>
  <si>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</si>
  <si>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</si>
  <si>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</si>
  <si>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</si>
  <si>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</si>
  <si>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</si>
  <si>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</si>
  <si>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</si>
  <si>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</si>
  <si>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</si>
  <si>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</si>
  <si>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</si>
  <si>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</si>
  <si>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</si>
  <si>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</si>
  <si>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</si>
  <si>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</si>
  <si>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</si>
  <si>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</si>
  <si>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</si>
  <si>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</si>
  <si>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</si>
  <si>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</si>
  <si>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</si>
  <si>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</si>
  <si>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</si>
  <si>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</si>
  <si>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</si>
  <si>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</si>
  <si>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</si>
  <si>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</si>
  <si>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</si>
  <si>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</si>
  <si>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</si>
  <si>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</si>
  <si>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</si>
  <si>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</si>
  <si>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</si>
  <si>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</si>
  <si>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</si>
  <si>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</si>
  <si>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</si>
  <si>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</si>
  <si>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</si>
  <si>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</si>
  <si>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</si>
  <si>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</si>
  <si>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</si>
  <si>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</si>
  <si>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</si>
  <si>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</si>
  <si>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</si>
  <si>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</si>
  <si>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</si>
  <si>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</si>
  <si>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</si>
  <si>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</si>
  <si>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</si>
  <si>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</si>
  <si>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</si>
  <si>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</si>
  <si>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</si>
  <si>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</si>
  <si>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</si>
  <si>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</si>
  <si>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</si>
  <si>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</si>
  <si>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</si>
  <si>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</si>
  <si>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</si>
  <si>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</si>
  <si>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</si>
  <si>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</si>
  <si>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</si>
  <si>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</si>
  <si>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</si>
  <si>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</si>
  <si>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</si>
  <si>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</si>
  <si>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</si>
  <si>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</si>
  <si>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</si>
  <si>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</si>
  <si>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</si>
  <si>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</si>
  <si>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</si>
  <si>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</si>
  <si>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</si>
  <si>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</si>
  <si>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</si>
  <si>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</si>
  <si>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</si>
  <si>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</si>
  <si>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</si>
  <si>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</si>
  <si>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</si>
  <si>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</si>
  <si>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</si>
  <si>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</si>
  <si>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</si>
  <si>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</si>
  <si>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</si>
  <si>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</si>
  <si>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</si>
  <si>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</si>
  <si>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</si>
  <si>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</si>
  <si>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</si>
  <si>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</si>
  <si>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</si>
  <si>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</si>
  <si>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</si>
  <si>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</si>
  <si>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</si>
  <si>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</si>
  <si>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</si>
  <si>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</si>
  <si>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</si>
  <si>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</si>
  <si>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</si>
  <si>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</si>
  <si>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</si>
  <si>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</si>
  <si>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</si>
  <si>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</si>
  <si>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</si>
  <si>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</si>
  <si>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</si>
  <si>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</si>
  <si>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</si>
  <si>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</si>
  <si>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</si>
  <si>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</si>
  <si>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</si>
  <si>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</si>
  <si>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</si>
  <si>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</si>
  <si>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</si>
  <si>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</si>
  <si>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</si>
  <si>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</si>
  <si>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</si>
  <si>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</si>
  <si>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</si>
  <si>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</si>
  <si>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</si>
  <si>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</si>
  <si>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</si>
  <si>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</si>
  <si>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</si>
  <si>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</si>
  <si>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</si>
  <si>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</si>
  <si>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</si>
  <si>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</si>
  <si>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</si>
  <si>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</si>
  <si>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</si>
  <si>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</si>
  <si>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</si>
  <si>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</si>
  <si>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</si>
  <si>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</si>
  <si>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</si>
  <si>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</si>
  <si>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</si>
  <si>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</si>
  <si>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</si>
  <si>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</si>
  <si>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</si>
  <si>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</si>
  <si>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</si>
  <si>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</si>
  <si>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</si>
  <si>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</si>
  <si>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</si>
  <si>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</si>
  <si>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</si>
  <si>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</si>
  <si>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</si>
  <si>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</si>
  <si>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</si>
  <si>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</si>
  <si>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</si>
  <si>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</si>
  <si>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</si>
  <si>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</si>
  <si>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</si>
  <si>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</si>
  <si>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</si>
  <si>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</si>
  <si>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</si>
  <si>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</si>
  <si>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</si>
  <si>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</si>
  <si>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</si>
  <si>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</si>
  <si>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</si>
  <si>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</si>
  <si>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</si>
  <si>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</si>
  <si>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</si>
  <si>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</si>
  <si>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</si>
  <si>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</si>
  <si>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</si>
  <si>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</si>
  <si>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</si>
  <si>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</si>
  <si>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</si>
  <si>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</si>
  <si>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</si>
  <si>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</si>
  <si>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</si>
  <si>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</si>
  <si>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</si>
  <si>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</si>
  <si>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</si>
  <si>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</si>
  <si>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</si>
  <si>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</si>
  <si>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</si>
  <si>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</si>
  <si>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</si>
  <si>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</si>
  <si>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</si>
  <si>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</si>
  <si>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</si>
  <si>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</si>
  <si>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</si>
  <si>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</si>
  <si>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</si>
  <si>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</si>
  <si>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</si>
  <si>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</si>
  <si>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</si>
  <si>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</si>
  <si>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</si>
  <si>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</si>
  <si>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</si>
  <si>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</si>
  <si>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</si>
  <si>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</si>
  <si>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</si>
  <si>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</si>
  <si>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</si>
  <si>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</si>
  <si>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</si>
  <si>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</si>
  <si>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</si>
  <si>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</si>
  <si>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</si>
  <si>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</si>
  <si>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</si>
  <si>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</si>
  <si>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</si>
  <si>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</si>
  <si>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</si>
  <si>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</si>
  <si>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</si>
  <si>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</si>
  <si>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</si>
  <si>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</si>
  <si>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</si>
  <si>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</si>
  <si>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</si>
  <si>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</si>
  <si>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</si>
  <si>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</si>
  <si>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</si>
  <si>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</si>
  <si>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</si>
  <si>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</si>
  <si>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</si>
  <si>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</si>
  <si>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</si>
  <si>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</si>
  <si>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</si>
  <si>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</si>
  <si>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</si>
  <si>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</si>
  <si>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</si>
  <si>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</si>
  <si>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</si>
  <si>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</si>
  <si>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</si>
  <si>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</si>
  <si>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</si>
  <si>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</si>
  <si>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</si>
  <si>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</si>
  <si>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</si>
  <si>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</si>
  <si>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</si>
  <si>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</si>
  <si>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</si>
  <si>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</si>
  <si>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</si>
  <si>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</si>
  <si>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</si>
  <si>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</si>
  <si>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</si>
  <si>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</si>
  <si>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</si>
  <si>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</si>
  <si>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</si>
  <si>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</si>
  <si>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</si>
  <si>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</si>
  <si>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</si>
  <si>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</si>
  <si>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</si>
  <si>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</si>
  <si>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</si>
  <si>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</si>
  <si>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</si>
  <si>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</si>
  <si>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</si>
  <si>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</si>
  <si>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</si>
  <si>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</si>
  <si>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</si>
  <si>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</si>
  <si>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</si>
  <si>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</si>
  <si>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</si>
  <si>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</si>
  <si>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</si>
  <si>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</si>
  <si>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</si>
  <si>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</si>
  <si>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</si>
  <si>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</si>
  <si>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</si>
  <si>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</si>
  <si>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</si>
  <si>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UNIDAD DE TELEVISION DE GUANAJUATO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</si>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</sst>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167" t="s">
        <v>589</v>
      </c>
      <c r="B1" s="168"/>
      <c r="C1" s="87" t="s">
        <v>486</v>
      </c>
      <c r="D1" s="88">
        <v>2026</v>
      </c>
    </row>
    <row r="2" spans="1:4" ht="16.2" customHeight="1" x14ac:dyDescent="0.2">
      <c r="A2" s="169" t="s">
        <v>485</v>
      </c>
      <c r="B2" s="170"/>
      <c r="C2" s="2" t="s">
        <v>487</v>
      </c>
      <c r="D2" s="89" t="s">
        <v>489</v>
      </c>
    </row>
    <row r="3" spans="1:4" ht="16.2" customHeight="1" x14ac:dyDescent="0.2">
      <c r="A3" s="169" t="s">
        <v>590</v>
      </c>
      <c r="B3" s="170"/>
      <c r="C3" s="2" t="s">
        <v>488</v>
      </c>
      <c r="D3" s="90">
        <v>2</v>
      </c>
    </row>
    <row r="4" spans="1:4" ht="16.2" customHeight="1" x14ac:dyDescent="0.2">
      <c r="A4" s="169" t="s">
        <v>504</v>
      </c>
      <c r="B4" s="170"/>
      <c r="C4" s="154"/>
      <c r="D4" s="89"/>
    </row>
    <row r="5" spans="1:4" ht="15" customHeight="1" x14ac:dyDescent="0.2">
      <c r="A5" s="155" t="s">
        <v>29</v>
      </c>
      <c r="B5" s="161" t="s">
        <v>30</v>
      </c>
      <c r="C5" s="161"/>
      <c r="D5" s="162"/>
    </row>
    <row r="6" spans="1:4" x14ac:dyDescent="0.2">
      <c r="A6" s="156"/>
      <c r="B6" s="163"/>
      <c r="C6" s="163"/>
      <c r="D6" s="164"/>
    </row>
    <row r="7" spans="1:4" x14ac:dyDescent="0.2">
      <c r="A7" s="156"/>
      <c r="B7" s="165" t="s">
        <v>33</v>
      </c>
      <c r="C7" s="165"/>
      <c r="D7" s="166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2" t="s">
        <v>589</v>
      </c>
      <c r="B1" s="172"/>
      <c r="C1" s="172"/>
      <c r="D1" s="2" t="s">
        <v>486</v>
      </c>
      <c r="E1" s="8">
        <v>2026</v>
      </c>
    </row>
    <row r="2" spans="1:5" s="3" customFormat="1" ht="19.05" customHeight="1" x14ac:dyDescent="0.3">
      <c r="A2" s="172" t="s">
        <v>491</v>
      </c>
      <c r="B2" s="172"/>
      <c r="C2" s="172"/>
      <c r="D2" s="2" t="s">
        <v>487</v>
      </c>
      <c r="E2" s="8" t="s">
        <v>489</v>
      </c>
    </row>
    <row r="3" spans="1:5" s="3" customFormat="1" ht="19.05" customHeight="1" x14ac:dyDescent="0.3">
      <c r="A3" s="172" t="s">
        <v>590</v>
      </c>
      <c r="B3" s="172"/>
      <c r="C3" s="172"/>
      <c r="D3" s="2" t="s">
        <v>488</v>
      </c>
      <c r="E3" s="8">
        <v>2</v>
      </c>
    </row>
    <row r="4" spans="1:5" s="3" customFormat="1" ht="19.05" customHeight="1" x14ac:dyDescent="0.3">
      <c r="A4" s="172" t="s">
        <v>504</v>
      </c>
      <c r="B4" s="172"/>
      <c r="C4" s="172"/>
      <c r="D4" s="2"/>
      <c r="E4" s="8"/>
    </row>
    <row r="5" spans="1:5" x14ac:dyDescent="0.2">
      <c r="A5" s="173" t="s">
        <v>113</v>
      </c>
      <c r="B5" s="173"/>
      <c r="C5" s="173"/>
      <c r="D5" s="173"/>
      <c r="E5" s="173"/>
    </row>
    <row r="7" spans="1:5" x14ac:dyDescent="0.2">
      <c r="A7" s="171" t="s">
        <v>539</v>
      </c>
      <c r="B7" s="171"/>
      <c r="C7" s="171"/>
      <c r="D7" s="171"/>
      <c r="E7" s="171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69048256.329999998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3434861.47</v>
      </c>
      <c r="D10" s="95">
        <f>C10/$C$9</f>
        <v>4.9745810431242217E-2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3434861.47</v>
      </c>
      <c r="D48" s="95">
        <f t="shared" si="0"/>
        <v>4.9745810431242217E-2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23">
        <v>3434861.47</v>
      </c>
      <c r="D51" s="29">
        <f t="shared" si="0"/>
        <v>4.9745810431242217E-2</v>
      </c>
      <c r="E51" s="24"/>
    </row>
    <row r="52" spans="1:5" ht="20.399999999999999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418</v>
      </c>
      <c r="C57" s="122">
        <f>+C58+C64</f>
        <v>64814399.75</v>
      </c>
      <c r="D57" s="95">
        <f t="shared" si="0"/>
        <v>0.93868264305234195</v>
      </c>
      <c r="E57" s="24"/>
    </row>
    <row r="58" spans="1:5" ht="20.399999999999999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64814399.75</v>
      </c>
      <c r="D64" s="95">
        <f t="shared" si="0"/>
        <v>0.93868264305234195</v>
      </c>
      <c r="E64" s="24"/>
    </row>
    <row r="65" spans="1:5" x14ac:dyDescent="0.2">
      <c r="A65" s="25">
        <v>4221</v>
      </c>
      <c r="B65" s="26" t="s">
        <v>250</v>
      </c>
      <c r="C65" s="123">
        <v>64814399.75</v>
      </c>
      <c r="D65" s="29">
        <f t="shared" si="0"/>
        <v>0.93868264305234195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798995.11</v>
      </c>
      <c r="D69" s="95">
        <f t="shared" si="0"/>
        <v>1.1571546516415848E-2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798995.11</v>
      </c>
      <c r="D83" s="95">
        <f t="shared" si="1"/>
        <v>1.1571546516415848E-2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798995.11</v>
      </c>
      <c r="D90" s="29">
        <f t="shared" si="1"/>
        <v>1.1571546516415848E-2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1" t="s">
        <v>538</v>
      </c>
      <c r="B92" s="171"/>
      <c r="C92" s="171"/>
      <c r="D92" s="171"/>
      <c r="E92" s="171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69372582.079999998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55149871.790000007</v>
      </c>
      <c r="D95" s="95">
        <f>C95/$C$94</f>
        <v>0.79498081427042089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33640368.690000005</v>
      </c>
      <c r="D96" s="95">
        <f t="shared" ref="D96:D159" si="2">C96/$C$94</f>
        <v>0.48492311632866941</v>
      </c>
      <c r="E96" s="26"/>
    </row>
    <row r="97" spans="1:5" x14ac:dyDescent="0.2">
      <c r="A97" s="28">
        <v>5111</v>
      </c>
      <c r="B97" s="26" t="s">
        <v>274</v>
      </c>
      <c r="C97" s="123">
        <v>7191356.8499999996</v>
      </c>
      <c r="D97" s="29">
        <f t="shared" si="2"/>
        <v>0.10366281078750932</v>
      </c>
      <c r="E97" s="26"/>
    </row>
    <row r="98" spans="1:5" x14ac:dyDescent="0.2">
      <c r="A98" s="28">
        <v>5112</v>
      </c>
      <c r="B98" s="26" t="s">
        <v>275</v>
      </c>
      <c r="C98" s="123">
        <v>6385607.1600000001</v>
      </c>
      <c r="D98" s="29">
        <f t="shared" si="2"/>
        <v>9.2047996031575707E-2</v>
      </c>
      <c r="E98" s="26"/>
    </row>
    <row r="99" spans="1:5" x14ac:dyDescent="0.2">
      <c r="A99" s="28">
        <v>5113</v>
      </c>
      <c r="B99" s="26" t="s">
        <v>276</v>
      </c>
      <c r="C99" s="123">
        <v>4527472.16</v>
      </c>
      <c r="D99" s="29">
        <f t="shared" si="2"/>
        <v>6.5263134573525741E-2</v>
      </c>
      <c r="E99" s="26"/>
    </row>
    <row r="100" spans="1:5" x14ac:dyDescent="0.2">
      <c r="A100" s="28">
        <v>5114</v>
      </c>
      <c r="B100" s="26" t="s">
        <v>277</v>
      </c>
      <c r="C100" s="123">
        <v>3266723</v>
      </c>
      <c r="D100" s="29">
        <f t="shared" si="2"/>
        <v>4.7089540306180858E-2</v>
      </c>
      <c r="E100" s="26"/>
    </row>
    <row r="101" spans="1:5" x14ac:dyDescent="0.2">
      <c r="A101" s="28">
        <v>5115</v>
      </c>
      <c r="B101" s="26" t="s">
        <v>278</v>
      </c>
      <c r="C101" s="123">
        <v>12190445</v>
      </c>
      <c r="D101" s="29">
        <f t="shared" si="2"/>
        <v>0.1757242506260191</v>
      </c>
      <c r="E101" s="26"/>
    </row>
    <row r="102" spans="1:5" x14ac:dyDescent="0.2">
      <c r="A102" s="28">
        <v>5116</v>
      </c>
      <c r="B102" s="26" t="s">
        <v>279</v>
      </c>
      <c r="C102" s="123">
        <v>78764.52</v>
      </c>
      <c r="D102" s="29">
        <f t="shared" si="2"/>
        <v>1.1353840038586035E-3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1692289.6300000001</v>
      </c>
      <c r="D103" s="95">
        <f t="shared" si="2"/>
        <v>2.4394214245167682E-2</v>
      </c>
      <c r="E103" s="26"/>
    </row>
    <row r="104" spans="1:5" x14ac:dyDescent="0.2">
      <c r="A104" s="28">
        <v>5121</v>
      </c>
      <c r="B104" s="26" t="s">
        <v>281</v>
      </c>
      <c r="C104" s="123">
        <v>78726.25</v>
      </c>
      <c r="D104" s="29">
        <f t="shared" si="2"/>
        <v>1.134832344992052E-3</v>
      </c>
      <c r="E104" s="26"/>
    </row>
    <row r="105" spans="1:5" x14ac:dyDescent="0.2">
      <c r="A105" s="28">
        <v>5122</v>
      </c>
      <c r="B105" s="26" t="s">
        <v>282</v>
      </c>
      <c r="C105" s="123">
        <v>176977.35</v>
      </c>
      <c r="D105" s="29">
        <f t="shared" si="2"/>
        <v>2.551113778580577E-3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561773.15</v>
      </c>
      <c r="D107" s="29">
        <f t="shared" si="2"/>
        <v>8.0979132267581886E-3</v>
      </c>
      <c r="E107" s="26"/>
    </row>
    <row r="108" spans="1:5" x14ac:dyDescent="0.2">
      <c r="A108" s="28">
        <v>5125</v>
      </c>
      <c r="B108" s="26" t="s">
        <v>285</v>
      </c>
      <c r="C108" s="123">
        <v>32100</v>
      </c>
      <c r="D108" s="29">
        <f t="shared" si="2"/>
        <v>4.627188297962226E-4</v>
      </c>
      <c r="E108" s="26"/>
    </row>
    <row r="109" spans="1:5" x14ac:dyDescent="0.2">
      <c r="A109" s="28">
        <v>5126</v>
      </c>
      <c r="B109" s="26" t="s">
        <v>286</v>
      </c>
      <c r="C109" s="123">
        <v>756707.48</v>
      </c>
      <c r="D109" s="29">
        <f t="shared" si="2"/>
        <v>1.0907875378306807E-2</v>
      </c>
      <c r="E109" s="26"/>
    </row>
    <row r="110" spans="1:5" x14ac:dyDescent="0.2">
      <c r="A110" s="28">
        <v>5127</v>
      </c>
      <c r="B110" s="26" t="s">
        <v>287</v>
      </c>
      <c r="C110" s="123">
        <v>24931.1</v>
      </c>
      <c r="D110" s="29">
        <f t="shared" si="2"/>
        <v>3.5937973263341444E-4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61074.3</v>
      </c>
      <c r="D112" s="29">
        <f t="shared" si="2"/>
        <v>8.8038095410041862E-4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19817213.469999999</v>
      </c>
      <c r="D113" s="95">
        <f t="shared" si="2"/>
        <v>0.28566348369658379</v>
      </c>
      <c r="E113" s="26"/>
    </row>
    <row r="114" spans="1:5" x14ac:dyDescent="0.2">
      <c r="A114" s="28">
        <v>5131</v>
      </c>
      <c r="B114" s="26" t="s">
        <v>291</v>
      </c>
      <c r="C114" s="123">
        <v>4652999</v>
      </c>
      <c r="D114" s="29">
        <f t="shared" si="2"/>
        <v>6.7072593530311336E-2</v>
      </c>
      <c r="E114" s="26"/>
    </row>
    <row r="115" spans="1:5" x14ac:dyDescent="0.2">
      <c r="A115" s="28">
        <v>5132</v>
      </c>
      <c r="B115" s="26" t="s">
        <v>292</v>
      </c>
      <c r="C115" s="123">
        <v>2538356.54</v>
      </c>
      <c r="D115" s="29">
        <f t="shared" si="2"/>
        <v>3.6590198373656964E-2</v>
      </c>
      <c r="E115" s="26"/>
    </row>
    <row r="116" spans="1:5" x14ac:dyDescent="0.2">
      <c r="A116" s="28">
        <v>5133</v>
      </c>
      <c r="B116" s="26" t="s">
        <v>293</v>
      </c>
      <c r="C116" s="123">
        <v>9465525.7400000002</v>
      </c>
      <c r="D116" s="29">
        <f t="shared" si="2"/>
        <v>0.13644476616258019</v>
      </c>
      <c r="E116" s="26"/>
    </row>
    <row r="117" spans="1:5" x14ac:dyDescent="0.2">
      <c r="A117" s="28">
        <v>5134</v>
      </c>
      <c r="B117" s="26" t="s">
        <v>294</v>
      </c>
      <c r="C117" s="123">
        <v>4633.0600000000004</v>
      </c>
      <c r="D117" s="29">
        <f t="shared" si="2"/>
        <v>6.6785174503915487E-5</v>
      </c>
      <c r="E117" s="26"/>
    </row>
    <row r="118" spans="1:5" x14ac:dyDescent="0.2">
      <c r="A118" s="28">
        <v>5135</v>
      </c>
      <c r="B118" s="26" t="s">
        <v>295</v>
      </c>
      <c r="C118" s="123">
        <v>644681.44999999995</v>
      </c>
      <c r="D118" s="29">
        <f t="shared" si="2"/>
        <v>9.2930294746209341E-3</v>
      </c>
      <c r="E118" s="26"/>
    </row>
    <row r="119" spans="1:5" x14ac:dyDescent="0.2">
      <c r="A119" s="28">
        <v>5136</v>
      </c>
      <c r="B119" s="26" t="s">
        <v>296</v>
      </c>
      <c r="C119" s="123">
        <v>897648.56</v>
      </c>
      <c r="D119" s="29">
        <f t="shared" si="2"/>
        <v>1.2939529322475524E-2</v>
      </c>
      <c r="E119" s="26"/>
    </row>
    <row r="120" spans="1:5" x14ac:dyDescent="0.2">
      <c r="A120" s="28">
        <v>5137</v>
      </c>
      <c r="B120" s="26" t="s">
        <v>297</v>
      </c>
      <c r="C120" s="123">
        <v>201258.13</v>
      </c>
      <c r="D120" s="29">
        <f t="shared" si="2"/>
        <v>2.9011192025101568E-3</v>
      </c>
      <c r="E120" s="26"/>
    </row>
    <row r="121" spans="1:5" x14ac:dyDescent="0.2">
      <c r="A121" s="28">
        <v>5138</v>
      </c>
      <c r="B121" s="26" t="s">
        <v>298</v>
      </c>
      <c r="C121" s="123">
        <v>284856.08</v>
      </c>
      <c r="D121" s="29">
        <f t="shared" si="2"/>
        <v>4.1061766977551145E-3</v>
      </c>
      <c r="E121" s="26"/>
    </row>
    <row r="122" spans="1:5" x14ac:dyDescent="0.2">
      <c r="A122" s="28">
        <v>5139</v>
      </c>
      <c r="B122" s="26" t="s">
        <v>299</v>
      </c>
      <c r="C122" s="123">
        <v>1127254.9099999999</v>
      </c>
      <c r="D122" s="29">
        <f t="shared" si="2"/>
        <v>1.6249285758169661E-2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291047.44</v>
      </c>
      <c r="D123" s="95">
        <f t="shared" si="2"/>
        <v>4.1954246371335296E-3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291047.44</v>
      </c>
      <c r="D138" s="95">
        <f t="shared" si="2"/>
        <v>4.1954246371335296E-3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291047.44</v>
      </c>
      <c r="D140" s="29">
        <f t="shared" si="2"/>
        <v>4.1954246371335296E-3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13931662.85</v>
      </c>
      <c r="D181" s="95">
        <f t="shared" si="3"/>
        <v>0.20082376109244571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13928078.58</v>
      </c>
      <c r="D182" s="95">
        <f t="shared" si="3"/>
        <v>0.20077209413854932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13928078.58</v>
      </c>
      <c r="D187" s="29">
        <f t="shared" si="3"/>
        <v>0.20077209413854932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3584.27</v>
      </c>
      <c r="D200" s="95">
        <f t="shared" si="3"/>
        <v>5.1666953896377153E-5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3584.27</v>
      </c>
      <c r="D204" s="29">
        <f t="shared" si="3"/>
        <v>5.1666953896377153E-5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0" t="s">
        <v>589</v>
      </c>
      <c r="B1" s="175"/>
      <c r="C1" s="175"/>
      <c r="D1" s="175"/>
      <c r="E1" s="175"/>
      <c r="F1" s="175"/>
      <c r="G1" s="2" t="s">
        <v>486</v>
      </c>
      <c r="H1" s="8">
        <v>2026</v>
      </c>
    </row>
    <row r="2" spans="1:8" s="3" customFormat="1" ht="19.05" customHeight="1" x14ac:dyDescent="0.3">
      <c r="A2" s="170" t="s">
        <v>490</v>
      </c>
      <c r="B2" s="175"/>
      <c r="C2" s="175"/>
      <c r="D2" s="175"/>
      <c r="E2" s="175"/>
      <c r="F2" s="175"/>
      <c r="G2" s="2" t="s">
        <v>487</v>
      </c>
      <c r="H2" s="8" t="s">
        <v>489</v>
      </c>
    </row>
    <row r="3" spans="1:8" s="3" customFormat="1" ht="19.05" customHeight="1" x14ac:dyDescent="0.3">
      <c r="A3" s="170" t="s">
        <v>590</v>
      </c>
      <c r="B3" s="175"/>
      <c r="C3" s="175"/>
      <c r="D3" s="175"/>
      <c r="E3" s="175"/>
      <c r="F3" s="175"/>
      <c r="G3" s="2" t="s">
        <v>488</v>
      </c>
      <c r="H3" s="8">
        <v>2</v>
      </c>
    </row>
    <row r="4" spans="1:8" s="3" customFormat="1" ht="19.05" customHeight="1" x14ac:dyDescent="0.3">
      <c r="A4" s="170" t="s">
        <v>504</v>
      </c>
      <c r="B4" s="175"/>
      <c r="C4" s="175"/>
      <c r="D4" s="175"/>
      <c r="E4" s="175"/>
      <c r="F4" s="175"/>
      <c r="G4" s="2"/>
      <c r="H4" s="8"/>
    </row>
    <row r="5" spans="1:8" x14ac:dyDescent="0.2">
      <c r="A5" s="173" t="s">
        <v>113</v>
      </c>
      <c r="B5" s="173"/>
      <c r="C5" s="173"/>
      <c r="D5" s="173"/>
      <c r="E5" s="173"/>
      <c r="F5" s="173"/>
      <c r="G5" s="173"/>
      <c r="H5" s="173"/>
    </row>
    <row r="7" spans="1:8" x14ac:dyDescent="0.2">
      <c r="A7" s="174" t="s">
        <v>86</v>
      </c>
      <c r="B7" s="174"/>
      <c r="C7" s="174"/>
      <c r="D7" s="174"/>
      <c r="E7" s="174"/>
      <c r="F7" s="174"/>
      <c r="G7" s="174"/>
      <c r="H7" s="174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41051389.520000003</v>
      </c>
    </row>
    <row r="12" spans="1:8" x14ac:dyDescent="0.2">
      <c r="C12" s="125"/>
    </row>
    <row r="13" spans="1:8" x14ac:dyDescent="0.2">
      <c r="A13" s="174" t="s">
        <v>87</v>
      </c>
      <c r="B13" s="174"/>
      <c r="C13" s="174"/>
      <c r="D13" s="174"/>
      <c r="E13" s="174"/>
      <c r="F13" s="174"/>
      <c r="G13" s="174"/>
      <c r="H13" s="174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1380252.28</v>
      </c>
      <c r="D15" s="125">
        <v>2091026.4</v>
      </c>
      <c r="E15" s="125">
        <v>10100486.4</v>
      </c>
      <c r="F15" s="125">
        <v>11619593.220000001</v>
      </c>
      <c r="G15" s="125">
        <v>2467244.42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4" t="s">
        <v>88</v>
      </c>
      <c r="B18" s="174"/>
      <c r="C18" s="174"/>
      <c r="D18" s="174"/>
      <c r="E18" s="174"/>
      <c r="F18" s="174"/>
      <c r="G18" s="174"/>
      <c r="H18" s="174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621965.98</v>
      </c>
      <c r="D20" s="125">
        <v>621965.98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3109100.39</v>
      </c>
      <c r="D24" s="125">
        <v>3109100.39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4" t="s">
        <v>477</v>
      </c>
      <c r="B30" s="174"/>
      <c r="C30" s="174"/>
      <c r="D30" s="174"/>
      <c r="E30" s="174"/>
      <c r="F30" s="174"/>
      <c r="G30" s="174"/>
      <c r="H30" s="174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4" t="s">
        <v>138</v>
      </c>
      <c r="B39" s="174"/>
      <c r="C39" s="174"/>
      <c r="D39" s="174"/>
      <c r="E39" s="174"/>
      <c r="F39" s="174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4" t="s">
        <v>93</v>
      </c>
      <c r="B44" s="174"/>
      <c r="C44" s="174"/>
      <c r="D44" s="174"/>
      <c r="E44" s="174"/>
      <c r="F44" s="174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4" t="s">
        <v>94</v>
      </c>
      <c r="B48" s="174"/>
      <c r="C48" s="174"/>
      <c r="D48" s="174"/>
      <c r="E48" s="174"/>
      <c r="F48" s="174"/>
      <c r="G48" s="174"/>
      <c r="H48" s="174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4" t="s">
        <v>98</v>
      </c>
      <c r="B54" s="174"/>
      <c r="C54" s="174"/>
      <c r="D54" s="174"/>
      <c r="E54" s="174"/>
      <c r="F54" s="174"/>
      <c r="G54" s="174"/>
      <c r="H54" s="174"/>
      <c r="I54" s="174"/>
      <c r="J54" s="174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37442337.859999999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1485312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35957025.859999999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320621980.21000004</v>
      </c>
      <c r="D64" s="125">
        <f t="shared" ref="D64:E64" si="0">SUM(D65:D72)</f>
        <v>13928078.58</v>
      </c>
      <c r="E64" s="125">
        <f t="shared" si="0"/>
        <v>-181264451.10999998</v>
      </c>
    </row>
    <row r="65" spans="1:9" x14ac:dyDescent="0.2">
      <c r="A65" s="6">
        <v>1241</v>
      </c>
      <c r="B65" s="4" t="s">
        <v>153</v>
      </c>
      <c r="C65" s="125">
        <v>35615457.880000003</v>
      </c>
      <c r="D65" s="125">
        <v>348341.65</v>
      </c>
      <c r="E65" s="125">
        <v>-32807141.329999998</v>
      </c>
    </row>
    <row r="66" spans="1:9" x14ac:dyDescent="0.2">
      <c r="A66" s="6">
        <v>1242</v>
      </c>
      <c r="B66" s="4" t="s">
        <v>154</v>
      </c>
      <c r="C66" s="125">
        <v>23183160.329999998</v>
      </c>
      <c r="D66" s="125">
        <v>1078525.17</v>
      </c>
      <c r="E66" s="125">
        <v>-13256265.789999999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8597094.0899999999</v>
      </c>
      <c r="D68" s="125">
        <v>45671.87</v>
      </c>
      <c r="E68" s="125">
        <v>-8126349.21</v>
      </c>
    </row>
    <row r="69" spans="1:9" x14ac:dyDescent="0.2">
      <c r="A69" s="6">
        <v>1245</v>
      </c>
      <c r="B69" s="4" t="s">
        <v>157</v>
      </c>
      <c r="C69" s="125">
        <v>45418</v>
      </c>
      <c r="D69" s="125">
        <v>0</v>
      </c>
      <c r="E69" s="125">
        <v>-45418</v>
      </c>
    </row>
    <row r="70" spans="1:9" x14ac:dyDescent="0.2">
      <c r="A70" s="6">
        <v>1246</v>
      </c>
      <c r="B70" s="4" t="s">
        <v>158</v>
      </c>
      <c r="C70" s="125">
        <v>252727495.99000001</v>
      </c>
      <c r="D70" s="125">
        <v>12455539.890000001</v>
      </c>
      <c r="E70" s="125">
        <v>-127021860.12</v>
      </c>
    </row>
    <row r="71" spans="1:9" x14ac:dyDescent="0.2">
      <c r="A71" s="6">
        <v>1247</v>
      </c>
      <c r="B71" s="4" t="s">
        <v>159</v>
      </c>
      <c r="C71" s="125">
        <v>453353.92</v>
      </c>
      <c r="D71" s="125">
        <v>0</v>
      </c>
      <c r="E71" s="125">
        <v>-7416.66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4" t="s">
        <v>99</v>
      </c>
      <c r="B74" s="174"/>
      <c r="C74" s="174"/>
      <c r="D74" s="174"/>
      <c r="E74" s="174"/>
      <c r="F74" s="174"/>
      <c r="G74" s="174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0</v>
      </c>
      <c r="D76" s="125">
        <f>SUM(D77:D81)</f>
        <v>0</v>
      </c>
      <c r="E76" s="125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4" t="s">
        <v>101</v>
      </c>
      <c r="B90" s="174"/>
      <c r="C90" s="174"/>
      <c r="D90" s="174"/>
      <c r="E90" s="174"/>
      <c r="F90" s="174"/>
      <c r="G90" s="174"/>
      <c r="H90" s="174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4" t="s">
        <v>588</v>
      </c>
      <c r="B96" s="174"/>
      <c r="C96" s="174"/>
      <c r="D96" s="174"/>
      <c r="E96" s="174"/>
      <c r="F96" s="174"/>
      <c r="G96" s="174"/>
      <c r="H96" s="174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285728.87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285728.87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4" t="s">
        <v>102</v>
      </c>
      <c r="B108" s="174"/>
      <c r="C108" s="174"/>
      <c r="D108" s="174"/>
      <c r="E108" s="174"/>
      <c r="F108" s="174"/>
      <c r="G108" s="174"/>
      <c r="H108" s="174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6808193.2300000004</v>
      </c>
      <c r="D110" s="125">
        <f>SUM(D111:D119)</f>
        <v>6808193.2300000004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120296.6</v>
      </c>
      <c r="D111" s="125">
        <f>C111</f>
        <v>120296.6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1304143.01</v>
      </c>
      <c r="D112" s="125">
        <f t="shared" ref="D112:D119" si="1">C112</f>
        <v>1304143.01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995277.64</v>
      </c>
      <c r="D117" s="125">
        <f t="shared" si="1"/>
        <v>995277.64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4388475.9800000004</v>
      </c>
      <c r="D119" s="125">
        <f t="shared" si="1"/>
        <v>4388475.9800000004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4" t="s">
        <v>103</v>
      </c>
      <c r="B125" s="174"/>
      <c r="C125" s="174"/>
      <c r="D125" s="174"/>
      <c r="E125" s="174"/>
      <c r="F125" s="174"/>
      <c r="G125" s="174"/>
      <c r="H125" s="174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4" t="s">
        <v>543</v>
      </c>
      <c r="B142" s="174"/>
      <c r="C142" s="174"/>
      <c r="D142" s="174"/>
      <c r="E142" s="174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6" t="s">
        <v>547</v>
      </c>
      <c r="B153" s="176"/>
      <c r="C153" s="176"/>
      <c r="D153" s="176"/>
      <c r="E153" s="176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6" t="s">
        <v>557</v>
      </c>
      <c r="B165" s="176"/>
      <c r="C165" s="176"/>
      <c r="D165" s="176"/>
      <c r="E165" s="176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-0.02</v>
      </c>
      <c r="D167" s="99"/>
      <c r="E167" s="99" t="str">
        <f>IF(OR(C167&lt;&gt;0,C168&lt;&gt;0,C169&lt;&gt;0,C170&lt;&gt;0),"","SIN INFORMACIÓN QUE REVELAR")</f>
        <v/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-0.02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77" t="s">
        <v>589</v>
      </c>
      <c r="B1" s="177"/>
      <c r="C1" s="177"/>
      <c r="D1" s="10" t="s">
        <v>486</v>
      </c>
      <c r="E1" s="11">
        <v>2026</v>
      </c>
    </row>
    <row r="2" spans="1:5" ht="19.05" customHeight="1" x14ac:dyDescent="0.2">
      <c r="A2" s="177" t="s">
        <v>492</v>
      </c>
      <c r="B2" s="177"/>
      <c r="C2" s="177"/>
      <c r="D2" s="10" t="s">
        <v>487</v>
      </c>
      <c r="E2" s="11" t="s">
        <v>489</v>
      </c>
    </row>
    <row r="3" spans="1:5" ht="19.05" customHeight="1" x14ac:dyDescent="0.2">
      <c r="A3" s="177" t="s">
        <v>590</v>
      </c>
      <c r="B3" s="177"/>
      <c r="C3" s="177"/>
      <c r="D3" s="10" t="s">
        <v>488</v>
      </c>
      <c r="E3" s="11">
        <v>2</v>
      </c>
    </row>
    <row r="4" spans="1:5" ht="19.05" customHeight="1" x14ac:dyDescent="0.2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104</v>
      </c>
      <c r="B7" s="178"/>
      <c r="C7" s="178"/>
      <c r="D7" s="178"/>
      <c r="E7" s="17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404475194.51999998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2419258.5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8" t="s">
        <v>105</v>
      </c>
      <c r="B13" s="178"/>
      <c r="C13" s="178"/>
      <c r="D13" s="178"/>
      <c r="E13" s="17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-324325.75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-177037900.43000001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77" t="s">
        <v>589</v>
      </c>
      <c r="B1" s="177"/>
      <c r="C1" s="177"/>
      <c r="D1" s="10" t="s">
        <v>486</v>
      </c>
      <c r="E1" s="11">
        <v>2026</v>
      </c>
    </row>
    <row r="2" spans="1:5" s="16" customFormat="1" ht="19.05" customHeight="1" x14ac:dyDescent="0.3">
      <c r="A2" s="177" t="s">
        <v>493</v>
      </c>
      <c r="B2" s="177"/>
      <c r="C2" s="177"/>
      <c r="D2" s="10" t="s">
        <v>487</v>
      </c>
      <c r="E2" s="11" t="s">
        <v>489</v>
      </c>
    </row>
    <row r="3" spans="1:5" s="16" customFormat="1" ht="19.05" customHeight="1" x14ac:dyDescent="0.3">
      <c r="A3" s="177" t="s">
        <v>590</v>
      </c>
      <c r="B3" s="177"/>
      <c r="C3" s="177"/>
      <c r="D3" s="10" t="s">
        <v>488</v>
      </c>
      <c r="E3" s="11">
        <v>2</v>
      </c>
    </row>
    <row r="4" spans="1:5" s="16" customFormat="1" ht="19.05" customHeight="1" x14ac:dyDescent="0.3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567</v>
      </c>
      <c r="B7" s="178"/>
      <c r="C7" s="178"/>
      <c r="D7" s="17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31898766.309999999</v>
      </c>
      <c r="D10" s="128">
        <v>38192717.700000003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31898766.309999999</v>
      </c>
      <c r="D16" s="129">
        <f>SUM(D9:D15)</f>
        <v>38192717.700000003</v>
      </c>
    </row>
    <row r="19" spans="1:5" x14ac:dyDescent="0.2">
      <c r="A19" s="178" t="s">
        <v>568</v>
      </c>
      <c r="B19" s="178"/>
      <c r="C19" s="178"/>
      <c r="D19" s="17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84459600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84459600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84459600</v>
      </c>
    </row>
    <row r="46" spans="1:5" x14ac:dyDescent="0.2">
      <c r="A46" s="178" t="s">
        <v>569</v>
      </c>
      <c r="B46" s="178"/>
      <c r="C46" s="178"/>
      <c r="D46" s="17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-324325.75</v>
      </c>
      <c r="D48" s="129">
        <v>-3554781.43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14204734.85</v>
      </c>
      <c r="D49" s="129">
        <f>D54+D66+D94+D97+D50</f>
        <v>24452520.559999999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13931662.85</v>
      </c>
      <c r="D66" s="129">
        <f>D67+D76+D79+D85</f>
        <v>20451918.329999998</v>
      </c>
    </row>
    <row r="67" spans="1:4" x14ac:dyDescent="0.2">
      <c r="A67" s="14">
        <v>5510</v>
      </c>
      <c r="B67" s="12" t="s">
        <v>352</v>
      </c>
      <c r="C67" s="128">
        <f>SUM(C68:C75)</f>
        <v>13928078.58</v>
      </c>
      <c r="D67" s="128">
        <f>SUM(D68:D75)</f>
        <v>20451918.329999998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13928078.58</v>
      </c>
      <c r="D72" s="128">
        <v>20451918.329999998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3584.27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3584.27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273072</v>
      </c>
      <c r="D97" s="129">
        <f>SUM(D98:D102)</f>
        <v>4000602.2300000004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250704.65</v>
      </c>
    </row>
    <row r="99" spans="1:4" x14ac:dyDescent="0.2">
      <c r="A99" s="14">
        <v>2112</v>
      </c>
      <c r="B99" s="12" t="s">
        <v>511</v>
      </c>
      <c r="C99" s="128">
        <v>-1160</v>
      </c>
      <c r="D99" s="128">
        <v>6016.84</v>
      </c>
    </row>
    <row r="100" spans="1:4" x14ac:dyDescent="0.2">
      <c r="A100" s="14">
        <v>2112</v>
      </c>
      <c r="B100" s="12" t="s">
        <v>512</v>
      </c>
      <c r="C100" s="128">
        <v>274232</v>
      </c>
      <c r="D100" s="128">
        <v>3743880.74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494849.89</v>
      </c>
      <c r="D114" s="132">
        <f>+D115+D137</f>
        <v>1175637.92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494849.89</v>
      </c>
      <c r="D137" s="129">
        <f>SUM(D138:D146)</f>
        <v>1175637.92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494849.89</v>
      </c>
      <c r="D144" s="128">
        <v>1175637.92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13385559.209999999</v>
      </c>
      <c r="D147" s="129">
        <f>D48+D49-D103-D114</f>
        <v>19722101.210000001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1" t="s">
        <v>589</v>
      </c>
      <c r="B1" s="182"/>
      <c r="C1" s="183"/>
    </row>
    <row r="2" spans="1:3" s="17" customFormat="1" ht="18" customHeight="1" x14ac:dyDescent="0.3">
      <c r="A2" s="184" t="s">
        <v>494</v>
      </c>
      <c r="B2" s="185"/>
      <c r="C2" s="186"/>
    </row>
    <row r="3" spans="1:3" s="17" customFormat="1" ht="18" customHeight="1" x14ac:dyDescent="0.3">
      <c r="A3" s="184" t="s">
        <v>590</v>
      </c>
      <c r="B3" s="185"/>
      <c r="C3" s="186"/>
    </row>
    <row r="4" spans="1:3" s="19" customFormat="1" ht="18" customHeight="1" x14ac:dyDescent="0.2">
      <c r="A4" s="187" t="s">
        <v>495</v>
      </c>
      <c r="B4" s="188"/>
      <c r="C4" s="189"/>
    </row>
    <row r="5" spans="1:3" s="19" customFormat="1" ht="18" customHeight="1" x14ac:dyDescent="0.2">
      <c r="A5" s="190" t="s">
        <v>399</v>
      </c>
      <c r="B5" s="191"/>
      <c r="C5" s="111">
        <v>2026</v>
      </c>
    </row>
    <row r="6" spans="1:3" x14ac:dyDescent="0.2">
      <c r="A6" s="30" t="s">
        <v>428</v>
      </c>
      <c r="B6" s="30"/>
      <c r="C6" s="71">
        <v>69048256.329999998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69048256.329999998</v>
      </c>
    </row>
    <row r="23" spans="1:3" ht="21" customHeight="1" x14ac:dyDescent="0.2">
      <c r="A23" s="180" t="s">
        <v>506</v>
      </c>
      <c r="B23" s="180"/>
      <c r="C23" s="18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2" t="s">
        <v>589</v>
      </c>
      <c r="B1" s="193"/>
      <c r="C1" s="194"/>
    </row>
    <row r="2" spans="1:3" s="20" customFormat="1" ht="19.05" customHeight="1" x14ac:dyDescent="0.3">
      <c r="A2" s="195" t="s">
        <v>496</v>
      </c>
      <c r="B2" s="196"/>
      <c r="C2" s="197"/>
    </row>
    <row r="3" spans="1:3" s="20" customFormat="1" ht="19.05" customHeight="1" x14ac:dyDescent="0.3">
      <c r="A3" s="195" t="s">
        <v>590</v>
      </c>
      <c r="B3" s="196"/>
      <c r="C3" s="197"/>
    </row>
    <row r="4" spans="1:3" x14ac:dyDescent="0.2">
      <c r="A4" s="187" t="s">
        <v>495</v>
      </c>
      <c r="B4" s="188"/>
      <c r="C4" s="189"/>
    </row>
    <row r="5" spans="1:3" ht="22.2" customHeight="1" x14ac:dyDescent="0.2">
      <c r="A5" s="198" t="s">
        <v>399</v>
      </c>
      <c r="B5" s="199"/>
      <c r="C5" s="111">
        <v>2026</v>
      </c>
    </row>
    <row r="6" spans="1:3" x14ac:dyDescent="0.2">
      <c r="A6" s="55" t="s">
        <v>441</v>
      </c>
      <c r="B6" s="30"/>
      <c r="C6" s="75">
        <v>55440919.229999997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13931662.85</v>
      </c>
    </row>
    <row r="32" spans="1:3" x14ac:dyDescent="0.2">
      <c r="A32" s="61" t="s">
        <v>463</v>
      </c>
      <c r="B32" s="48" t="s">
        <v>352</v>
      </c>
      <c r="C32" s="76">
        <v>13928078.58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3584.27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69372582.079999998</v>
      </c>
    </row>
    <row r="42" spans="1:3" ht="24" customHeight="1" x14ac:dyDescent="0.2">
      <c r="A42" s="180" t="s">
        <v>506</v>
      </c>
      <c r="B42" s="180"/>
      <c r="C42" s="180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zoomScale="78" workbookViewId="0">
      <selection activeCell="B23" sqref="B23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77" t="s">
        <v>589</v>
      </c>
      <c r="B1" s="201"/>
      <c r="C1" s="201"/>
      <c r="D1" s="201"/>
      <c r="E1" s="201"/>
      <c r="F1" s="201"/>
      <c r="G1" s="10" t="s">
        <v>486</v>
      </c>
      <c r="H1" s="11">
        <v>2026</v>
      </c>
    </row>
    <row r="2" spans="1:10" ht="19.05" customHeight="1" x14ac:dyDescent="0.2">
      <c r="A2" s="177" t="s">
        <v>497</v>
      </c>
      <c r="B2" s="201"/>
      <c r="C2" s="201"/>
      <c r="D2" s="201"/>
      <c r="E2" s="201"/>
      <c r="F2" s="201"/>
      <c r="G2" s="10" t="s">
        <v>487</v>
      </c>
      <c r="H2" s="11" t="s">
        <v>489</v>
      </c>
    </row>
    <row r="3" spans="1:10" ht="19.05" customHeight="1" x14ac:dyDescent="0.2">
      <c r="A3" s="202" t="s">
        <v>590</v>
      </c>
      <c r="B3" s="203"/>
      <c r="C3" s="203"/>
      <c r="D3" s="203"/>
      <c r="E3" s="203"/>
      <c r="F3" s="203"/>
      <c r="G3" s="10" t="s">
        <v>488</v>
      </c>
      <c r="H3" s="11">
        <v>2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0"/>
      <c r="H4" s="110"/>
    </row>
    <row r="5" spans="1:10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0" t="s">
        <v>533</v>
      </c>
      <c r="C39" s="200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104233363.63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86057700.379999995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50872593.079999998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494849.89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68553406.439999998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0" t="s">
        <v>534</v>
      </c>
      <c r="C48" s="200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104233363.63</v>
      </c>
    </row>
    <row r="51" spans="1:3" x14ac:dyDescent="0.2">
      <c r="A51" s="12">
        <v>8220</v>
      </c>
      <c r="B51" s="86" t="s">
        <v>46</v>
      </c>
      <c r="C51" s="142">
        <v>91829030.170000002</v>
      </c>
    </row>
    <row r="52" spans="1:3" x14ac:dyDescent="0.2">
      <c r="A52" s="12">
        <v>8230</v>
      </c>
      <c r="B52" s="86" t="s">
        <v>576</v>
      </c>
      <c r="C52" s="142">
        <v>50173597.969999999</v>
      </c>
    </row>
    <row r="53" spans="1:3" x14ac:dyDescent="0.2">
      <c r="A53" s="12">
        <v>8240</v>
      </c>
      <c r="B53" s="86" t="s">
        <v>45</v>
      </c>
      <c r="C53" s="142">
        <v>7137012.2000000002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273072</v>
      </c>
    </row>
    <row r="56" spans="1:3" x14ac:dyDescent="0.2">
      <c r="A56" s="12">
        <v>8270</v>
      </c>
      <c r="B56" s="86" t="s">
        <v>42</v>
      </c>
      <c r="C56" s="142">
        <v>55167847.229999997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Nestor Perez</cp:lastModifiedBy>
  <cp:lastPrinted>2019-02-13T21:19:08Z</cp:lastPrinted>
  <dcterms:created xsi:type="dcterms:W3CDTF">2012-12-11T20:36:24Z</dcterms:created>
  <dcterms:modified xsi:type="dcterms:W3CDTF">2026-07-29T04:50:46Z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